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50" windowWidth="10860" windowHeight="5640" activeTab="2"/>
  </bookViews>
  <sheets>
    <sheet name="P&amp;L-REPORT" sheetId="1" r:id="rId1"/>
    <sheet name="BS-REPORT" sheetId="2" r:id="rId2"/>
    <sheet name="Notes" sheetId="3" r:id="rId3"/>
    <sheet name="CASHFLOW" sheetId="4" r:id="rId4"/>
    <sheet name="EQUITY" sheetId="5" r:id="rId5"/>
  </sheets>
  <externalReferences>
    <externalReference r:id="rId8"/>
  </externalReferences>
  <definedNames/>
  <calcPr fullCalcOnLoad="1"/>
</workbook>
</file>

<file path=xl/sharedStrings.xml><?xml version="1.0" encoding="utf-8"?>
<sst xmlns="http://schemas.openxmlformats.org/spreadsheetml/2006/main" count="449" uniqueCount="254">
  <si>
    <t>GLOBAL SOFT (MSC) BHD</t>
  </si>
  <si>
    <t>CONDENSED CONSOLIDATED INCOME STATEMENTS</t>
  </si>
  <si>
    <t>FOR THE FINANCIAL PERIOD ENDED 31 DECEMBER 2003</t>
  </si>
  <si>
    <t>INDIVIDUAL QUARTER</t>
  </si>
  <si>
    <t>CUMULATIVE QUARTER</t>
  </si>
  <si>
    <t>PRECEDING YEAR</t>
  </si>
  <si>
    <t>CURRENT YEAR</t>
  </si>
  <si>
    <t>CORRESPONDING</t>
  </si>
  <si>
    <t>QUARTER</t>
  </si>
  <si>
    <t>TO DATE</t>
  </si>
  <si>
    <t>PERIOD</t>
  </si>
  <si>
    <t>31/12/2003</t>
  </si>
  <si>
    <t>30/09/2003</t>
  </si>
  <si>
    <t>30/06/2003</t>
  </si>
  <si>
    <t>31/03/2003</t>
  </si>
  <si>
    <t>31/12/2002</t>
  </si>
  <si>
    <t>30/09/2002</t>
  </si>
  <si>
    <t>30/06/2002</t>
  </si>
  <si>
    <t>31/03/2002</t>
  </si>
  <si>
    <t>30/6/2003</t>
  </si>
  <si>
    <t>RM'000</t>
  </si>
  <si>
    <t>REVENUE</t>
  </si>
  <si>
    <t>N/A</t>
  </si>
  <si>
    <t>OTHER INCOME</t>
  </si>
  <si>
    <t>FINANCE COST</t>
  </si>
  <si>
    <t>MINORITY INTEREST</t>
  </si>
  <si>
    <t>INCOME TAX EXPENSES</t>
  </si>
  <si>
    <t>PROFIT AFTER INCOME TAX</t>
  </si>
  <si>
    <t>EARNING PER SHARE (SEN)</t>
  </si>
  <si>
    <t>The Condensed Consolidated Income Statements should be read in conjunction with the audited financial statements</t>
  </si>
  <si>
    <t>for the financial year ended 31 December 2002.</t>
  </si>
  <si>
    <t>CONDENSED CONSOLIDATED BALANCE SHEET</t>
  </si>
  <si>
    <t>AS AT 31 DECEMBER 2003</t>
  </si>
  <si>
    <t>AS AT END OF</t>
  </si>
  <si>
    <t>AS AT</t>
  </si>
  <si>
    <t>CURRENT</t>
  </si>
  <si>
    <t>PRECEEDING</t>
  </si>
  <si>
    <t>AUDITED</t>
  </si>
  <si>
    <t>ENDED</t>
  </si>
  <si>
    <t>31 DEC 2003</t>
  </si>
  <si>
    <t>30 SEPT 2003</t>
  </si>
  <si>
    <t>30 JUNE 2003</t>
  </si>
  <si>
    <t>31 MAR 2003</t>
  </si>
  <si>
    <t>31 DEC 2002</t>
  </si>
  <si>
    <t>RM</t>
  </si>
  <si>
    <t>PROPERTY, PLANT, EQUIPMENT</t>
  </si>
  <si>
    <t>GOODWILL ON CONSOLIDATION</t>
  </si>
  <si>
    <t>INTANGIBLE ASSETS</t>
  </si>
  <si>
    <t>DEVELOPMENT COSTS</t>
  </si>
  <si>
    <t>INVESTMENT IN SUBSIDIARY</t>
  </si>
  <si>
    <t>DEFERRED EXPENDITURE</t>
  </si>
  <si>
    <t>CURRENT ASSETS</t>
  </si>
  <si>
    <t>Trade Receivables</t>
  </si>
  <si>
    <t>Other Receivables &amp; Deposits</t>
  </si>
  <si>
    <t>Cash and bank balances</t>
  </si>
  <si>
    <t>LESS: CURRENT LIABILITIES</t>
  </si>
  <si>
    <t>Trade Payables</t>
  </si>
  <si>
    <t>Other Payables and Accruals</t>
  </si>
  <si>
    <t>Amount due to Directors</t>
  </si>
  <si>
    <t>Hire Purchase Creditors</t>
  </si>
  <si>
    <t>Provision for Taxation</t>
  </si>
  <si>
    <t>AMOUNT DUE TO DIRECTORS</t>
  </si>
  <si>
    <t>PROVISION</t>
  </si>
  <si>
    <t>NET CURRENT ASSETS</t>
  </si>
  <si>
    <t>SHARE CAPITAL</t>
  </si>
  <si>
    <t>SHARE PREMIUM</t>
  </si>
  <si>
    <t>RETAINED PROFITS</t>
  </si>
  <si>
    <t>SHAREHOLDERS' EQUITY</t>
  </si>
  <si>
    <t>LONG TERM LIABILITIES</t>
  </si>
  <si>
    <t>Hire Purchase creditors</t>
  </si>
  <si>
    <t>NTA per share (sen)</t>
  </si>
  <si>
    <t>The Condensed Consolidated Balance Sheet should be read in conjunction with the audited financial statements</t>
  </si>
  <si>
    <t>GLOBAL SOFT (MSC) BHD.</t>
  </si>
  <si>
    <t>(Incorporated in Malaysia)</t>
  </si>
  <si>
    <t>A 1</t>
  </si>
  <si>
    <t>BASIS OF PREPARATION OF THE FINANCIAL STATEMENTS</t>
  </si>
  <si>
    <t>A 2</t>
  </si>
  <si>
    <t>QUALIFICATION OF FINANCIAL STATEMENT</t>
  </si>
  <si>
    <t>The audit report of the preceding annual financial statements was not subject to any qualification.</t>
  </si>
  <si>
    <t>A 3</t>
  </si>
  <si>
    <t>NATURE AND AMOUNT OF EXCEPTIONAL AND/OR EXTRAORDINARY ITEMS</t>
  </si>
  <si>
    <t>There were no unusual items in the financial statements under review</t>
  </si>
  <si>
    <t>A 4</t>
  </si>
  <si>
    <t>CHANGES IN ESTIMATES</t>
  </si>
  <si>
    <t>There were no material changes in estimates in respect of amount reported in prior interim periods of the current financial period or changes in estimates of amounts reported in prior financial period.</t>
  </si>
  <si>
    <t>A 5</t>
  </si>
  <si>
    <t>VALUATION OF PROPERTY, PLANT AND EQUIPMENT</t>
  </si>
  <si>
    <t>The Company did not revalue any of its property, plant and equipment</t>
  </si>
  <si>
    <t>A 6</t>
  </si>
  <si>
    <t>CHANGES IN THE COMPOSITION OF THE GROUP</t>
  </si>
  <si>
    <t>There were no changes in composition of the Company/Group for the financial quarter ended 31 December 2003.</t>
  </si>
  <si>
    <t>A 7</t>
  </si>
  <si>
    <t>SEASONAL OR CYCLICAL FACTORS</t>
  </si>
  <si>
    <t>The business of the Company/Group is not affected by any significant seasonal or cyclical factors.</t>
  </si>
  <si>
    <t>A 8</t>
  </si>
  <si>
    <t>ISSUANCE AND REPAYMENT OF DEBT AND EQUITY SECURITIES, SHARE BUYBACKS, SHARE CANCELLATIONS AND TREASURY SHARES</t>
  </si>
  <si>
    <t>There were no issuance and repayment of debt and equity securities, share buy-backs, share cancellation, shares held as treasury shares or resale of treasury shares for the current financial period to date.</t>
  </si>
  <si>
    <t>A 9</t>
  </si>
  <si>
    <t>CONTINGENT LIABILITIES</t>
  </si>
  <si>
    <t xml:space="preserve"> </t>
  </si>
  <si>
    <t xml:space="preserve">     </t>
  </si>
  <si>
    <t>A 10</t>
  </si>
  <si>
    <t>SEGMENTAL INFORMATION</t>
  </si>
  <si>
    <t>Revenue by Types of Products</t>
  </si>
  <si>
    <t>Period from</t>
  </si>
  <si>
    <t>Total from</t>
  </si>
  <si>
    <t>01/10/03</t>
  </si>
  <si>
    <t>01/07/03</t>
  </si>
  <si>
    <t>01/04/03</t>
  </si>
  <si>
    <t>01/01/03</t>
  </si>
  <si>
    <t>to</t>
  </si>
  <si>
    <t>31/12/03</t>
  </si>
  <si>
    <t>30/09/03</t>
  </si>
  <si>
    <t>30/06/03</t>
  </si>
  <si>
    <t>31/03/03</t>
  </si>
  <si>
    <t>Maintenance Fees</t>
  </si>
  <si>
    <t>A 11</t>
  </si>
  <si>
    <t>DIVIDENDS</t>
  </si>
  <si>
    <t>An Interim Tax Exempt Dividend of 10% per ordinary share of RM0.10 each in respect of the financial year ending 31 December 2003 has been declared and was paid on 5 September 2003.</t>
  </si>
  <si>
    <t>A 12</t>
  </si>
  <si>
    <t>MATERIAL EVENTS SUBSEQUENT TO THE END OF THE REPORTING PERIOD</t>
  </si>
  <si>
    <t>B 1</t>
  </si>
  <si>
    <t>TAXATION</t>
  </si>
  <si>
    <t>There is no taxation on the principal activities as the Company was granted pioneer status which exempts its income from taxation for a period of 5 years commencing from 20 February 2001. The taxation arose from estimated bank interest.</t>
  </si>
  <si>
    <t>B 2</t>
  </si>
  <si>
    <t>PRE-ACQUISITION PROFIT</t>
  </si>
  <si>
    <t>There were no pre-acquisition profits or losses for the period ended 31 December 2003</t>
  </si>
  <si>
    <t>B 3</t>
  </si>
  <si>
    <t>PROFIT ON SALE OF UNQUOTED INVESTMENTS AND/OR PROPERTIES</t>
  </si>
  <si>
    <t>There were no disposal of unquoted investment and properties for the period ended 31 December 2003</t>
  </si>
  <si>
    <t>B 4</t>
  </si>
  <si>
    <t>PURCHASE OR DISPOSAL OF QUOTED SECURITIES</t>
  </si>
  <si>
    <t>There were no purchase or disposal of quoted securities for the period ended 31 December 2003</t>
  </si>
  <si>
    <t>B 5</t>
  </si>
  <si>
    <t>CORPORATE PROPOSALS</t>
  </si>
  <si>
    <t>There were no corporate proposals announced but not completed as at the date of this announcement.</t>
  </si>
  <si>
    <t>On 10 October 2003, the Company announced the following proposals</t>
  </si>
  <si>
    <t>(i)</t>
  </si>
  <si>
    <t>Proposed Bonus Issue of RM4,280,000 comprising 42,800,000 new ordinary shares of RM0.10 each on the basis of one (1) ordinary share for every one (1) existing ordinary share held in the Company;</t>
  </si>
  <si>
    <t>(ii)</t>
  </si>
  <si>
    <t>Proposed establishment of an employees' share option scheme for eligible employees and Executive Directors of the Company and its subsidiary of up to thirty percent (30%) of the issued and paid up capital of the Company; and</t>
  </si>
  <si>
    <t>(iii)</t>
  </si>
  <si>
    <t>Proposed increase in authorised share capital of the Company from RM5,000,000 comprising 50,000,000 ordinary shares of RM0.10 each to RM25,000,000 comprising 250,000,000 ordinary shares of RM0.10 each</t>
  </si>
  <si>
    <t>B 6</t>
  </si>
  <si>
    <t>GROUP BORROWINGS AND DEBT SECURITIES</t>
  </si>
  <si>
    <t>B 7</t>
  </si>
  <si>
    <t>EARNINGS PER SHARE</t>
  </si>
  <si>
    <t>Basic Earnings per share</t>
  </si>
  <si>
    <t>Current Year Quarter</t>
  </si>
  <si>
    <t>31 December 2003</t>
  </si>
  <si>
    <t>Net Profit for the period (RM)</t>
  </si>
  <si>
    <t xml:space="preserve">Weighted average number of </t>
  </si>
  <si>
    <t>Ordinary Shares</t>
  </si>
  <si>
    <t>Basic Earnings per share (sen)</t>
  </si>
  <si>
    <t>B 8</t>
  </si>
  <si>
    <t>OFF BALANCE SHEET FINANCIAL INSTRUMENTS</t>
  </si>
  <si>
    <t>B 9</t>
  </si>
  <si>
    <t>MATERIAL LITIGATION</t>
  </si>
  <si>
    <t>B 10</t>
  </si>
  <si>
    <t>MATERIAL CHANGE IN THE PROFIT BEFORE TAX</t>
  </si>
  <si>
    <t>B 11</t>
  </si>
  <si>
    <t>REVIEW OF PERFORMANCE OF COMPANY/GROUP</t>
  </si>
  <si>
    <t>B 12</t>
  </si>
  <si>
    <t>CURRENT YEAR PROSPECTS</t>
  </si>
  <si>
    <t>B 13</t>
  </si>
  <si>
    <t>VARIANCE IN PROFIT FORECASTS</t>
  </si>
  <si>
    <t>Not applicable</t>
  </si>
  <si>
    <t>B 14</t>
  </si>
  <si>
    <t>UTILISATION OF PROCEEDS</t>
  </si>
  <si>
    <t>Proposed Utilisation</t>
  </si>
  <si>
    <t>Actual Utilised</t>
  </si>
  <si>
    <t>Difference</t>
  </si>
  <si>
    <t>%</t>
  </si>
  <si>
    <t>Working Capital</t>
  </si>
  <si>
    <t>Estimated Listing Expenses</t>
  </si>
  <si>
    <t>Capital Expenditure</t>
  </si>
  <si>
    <t>CONDENSED CONSOLIDATED CASH FLOW STATEMENT</t>
  </si>
  <si>
    <t>CASH FLOWS FROM OPERATING ACTIVITIES</t>
  </si>
  <si>
    <t>Profit before taxation</t>
  </si>
  <si>
    <t>Adjustment for:</t>
  </si>
  <si>
    <t>Amortisation and depreciation</t>
  </si>
  <si>
    <t>Amortisation of development costs</t>
  </si>
  <si>
    <t>Fixed Deposit interest received</t>
  </si>
  <si>
    <t>Operating profit before working capital changes</t>
  </si>
  <si>
    <t>Increase in current assets</t>
  </si>
  <si>
    <t>Increase/(Decrease) in current liabilities</t>
  </si>
  <si>
    <t>Hire purchase interest paid</t>
  </si>
  <si>
    <t>Tax paid</t>
  </si>
  <si>
    <t>Interest received</t>
  </si>
  <si>
    <t>Net cash generated from operations</t>
  </si>
  <si>
    <t>CASH FLOWS FROM INVESTING ACTIVITIES</t>
  </si>
  <si>
    <t>Development expenditure incurred</t>
  </si>
  <si>
    <t>Deferred expenditure incurred</t>
  </si>
  <si>
    <t>Purchase of property, plant and equipment</t>
  </si>
  <si>
    <t>Net cash outflow from investing activities</t>
  </si>
  <si>
    <t>CASH FLOW FROM FINANCING ACTIVITIES</t>
  </si>
  <si>
    <t>Issuance of new ordinary shares</t>
  </si>
  <si>
    <t>Repayment of hire purchase creditors</t>
  </si>
  <si>
    <t>Dividend Payment</t>
  </si>
  <si>
    <t>Net cash inflow from financing activities</t>
  </si>
  <si>
    <t>NET CHANGE IN CASH AND CASH EQUIVALENTS</t>
  </si>
  <si>
    <t>CASH AND CASH EQUIVALENTS AT BEGINNING OF PERIOD</t>
  </si>
  <si>
    <t>CASH AND CASH EQUIVALENTS AT END OF PERIOD</t>
  </si>
  <si>
    <t>CONDENSED CONSOLIDATED STATEMENT OF CHANGES IN EQUITY</t>
  </si>
  <si>
    <t>NON</t>
  </si>
  <si>
    <t xml:space="preserve">DISTRIBUTABLE </t>
  </si>
  <si>
    <t>DISTRIBUTABLE</t>
  </si>
  <si>
    <t>SHARE</t>
  </si>
  <si>
    <t xml:space="preserve">RESERVE - </t>
  </si>
  <si>
    <t>TOTAL</t>
  </si>
  <si>
    <t>CAPITAL</t>
  </si>
  <si>
    <t>UNAPPROPRIATED</t>
  </si>
  <si>
    <t>PREMIUM</t>
  </si>
  <si>
    <t>PROFIT</t>
  </si>
  <si>
    <t>Balance as at 1st January 2002</t>
  </si>
  <si>
    <t>Net Profit for the financial year</t>
  </si>
  <si>
    <t>Dividends</t>
  </si>
  <si>
    <t>Issuance of shares during the financial year</t>
  </si>
  <si>
    <t>Balance as at 31st December 2002</t>
  </si>
  <si>
    <t>Net Profit for the financial period</t>
  </si>
  <si>
    <t>Listing Expenses</t>
  </si>
  <si>
    <t>Balance Sheet Amounts</t>
  </si>
  <si>
    <t>Diff</t>
  </si>
  <si>
    <t>The Condensed Consolidated Cash Flow Statements should be read in conjunction with the audited financial statements</t>
  </si>
  <si>
    <t>The Interim financial report has been prepared in compliance with MASB 26, Interim Financial Reporting. The accounting policies and methods of computation accepted by the Group in this interim financial report are consistent with those adopted in the financial statements for the year ended 31 December 2002.</t>
  </si>
  <si>
    <t>The borrowing of the Company as at 31st December, 2003 represents a hire-purchase loan for the Company's motor vehicles, the portion of the loan due within one year is classified as short term.</t>
  </si>
  <si>
    <t>Profit per share was calculated based on the profit after tax for the current quarter of RM 532,000 and the weighted average number of shares of RM0.10 each in issue during the current financial quarter.</t>
  </si>
  <si>
    <t>COST OF SALES</t>
  </si>
  <si>
    <t>GROSS PROFIT</t>
  </si>
  <si>
    <t>ADMINISTRATION EXPENSES</t>
  </si>
  <si>
    <t>OTHER OPERATING EXPENSES</t>
  </si>
  <si>
    <t>PROFIT FROM OPERATIONS</t>
  </si>
  <si>
    <t>PROFIT BEFORE TAX</t>
  </si>
  <si>
    <t xml:space="preserve">NET PROFIT FROM </t>
  </si>
  <si>
    <t>ORDINARY ACITIVITIES</t>
  </si>
  <si>
    <t>NET PROFIT FOR THE PERIOD</t>
  </si>
  <si>
    <t>DISTRIBUTION COSTS</t>
  </si>
  <si>
    <t>A.  NOTES TO THE FINANCIAL STATEMENTS FOR THE PERIOD ENDED 31 DECEMBER 2003</t>
  </si>
  <si>
    <t>The Company/Group does not have any financial instruments with off balance sheet risk as at 25 February, 2004 (the latest practicable date which is not earlier than 7 days from the date of issue of this financial result.</t>
  </si>
  <si>
    <t>The Company/Group is not engaged in any material litigation either as plaintiff or defendant and the directors do not have any knowledge of any proceedings pending or threatened against the Company/Group as at 25 February, 2004.</t>
  </si>
  <si>
    <t>The decrease in the profit before tax from RM0.815 million to RM0.518 million represents a 36.44% decrease in profits. This is mainly due to the slow down in business in the last quarter of the year compared to the other quarters. This mainly resulted from the numerous festive holidays that fall during this quarter.</t>
  </si>
  <si>
    <t>Although the results of the fourth quarter is not as impressive as the other quarters, the directors are pleased that the Group has performed well overall, despite the fact that this is the first year that the Company has been listed on the Mesdaq Market of the Malaysia Securities Exchange Berhad.  The Directors are looking forward to the year 2004 with the first Global Soft E-Ticketing project outside Malaysia that was secured in the fourth quarter of 2003 to be installed and implemented. With the award of this project, Global Soft is one step closer to marketing its products overseas.</t>
  </si>
  <si>
    <t>Proposals (i) and (iii) were approved by the shareholders at the Extraordinary General Meeting held on 24 February 2004 ("EGM").  Proposal (ii) was not approved by the shareholders at the EGM.  There were no other corporate proposals announced but not completed as at the date of this announcement.</t>
  </si>
  <si>
    <t xml:space="preserve">Third parties software </t>
  </si>
  <si>
    <t>and hardware</t>
  </si>
  <si>
    <t>DIVIDEND EXPENSES</t>
  </si>
  <si>
    <t xml:space="preserve">There were no significant events since the end of this current quarter up to the date of this announcement </t>
  </si>
  <si>
    <t>save for as disclosed in Note B5.</t>
  </si>
  <si>
    <t>The Group achieved a revenue and profit after taxation of RM1.84 million and RM0.532 million respectively for the fourth quarter of FY2003 compared to RM2.06 million revenue and RM0.778 million profit after tax in the last quarter. This represents an decrease of 10.67% in revenue and decrease of 31.62% in profit after tax. The decrease in revenue and profit is due to a slow down in business towards the end of the year due to the numerous festive holidays in the last quarter of the year.</t>
  </si>
  <si>
    <t>In 2004, Global Soft is also looking into developing new products to complement both the standard Global Soft Enterprise ERP and E-Ticketing Solutions. The Company is also planning for a more aggressive marketing effort locally both in the commercial sectors as well as the Small and Medium Industry conventions and road shows as the market is still widely untapped.</t>
  </si>
  <si>
    <t xml:space="preserve">Research &amp; Development ("R&amp;D") </t>
  </si>
  <si>
    <t>There were no material contingent liabilities as at 25 February, 2004 (the latest practicable date not earlier than 7 days from date of issue of this financial results)</t>
  </si>
  <si>
    <t>Proprietary software</t>
  </si>
  <si>
    <t>B  ADDITIONAL INFORMATION REQUIRED BY THE MSEB LISTING REQUIREMENTS</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</si>
</sst>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quot;/&quot;mm&quot;/&quot;yyyy"/>
    <numFmt numFmtId="165" formatCode="dd&quot;-&quot;mm&quot;-&quot;yyyy"/>
    <numFmt numFmtId="166" formatCode="#,##0.0_);\(#,##0.0\)"/>
    <numFmt numFmtId="167" formatCode="#,##0.0"/>
    <numFmt numFmtId="168" formatCode="&quot;£&quot;#,##0;\-&quot;£&quot;#,##0"/>
    <numFmt numFmtId="169" formatCode="&quot;£&quot;#,##0;[Red]\-&quot;£&quot;#,##0"/>
    <numFmt numFmtId="170" formatCode="&quot;£&quot;#,##0.00;\-&quot;£&quot;#,##0.00"/>
    <numFmt numFmtId="171" formatCode="&quot;£&quot;#,##0.00;[Red]\-&quot;£&quot;#,##0.00"/>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quot;RM&quot;* #,##0.00_-;\-&quot;RM&quot;* #,##0.00_-;_-&quot;RM&quot;* &quot;-&quot;??_-;_-@_-"/>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_-* #,##0.0_-;\-* #,##0.0_-;_-* &quot;-&quot;??_-;_-@_-"/>
    <numFmt numFmtId="189" formatCode="_-* #,##0_-;\-* #,##0_-;_-* &quot;-&quot;??_-;_-@_-"/>
    <numFmt numFmtId="190" formatCode="_(* #,##0.0_);_(* \(#,##0.0\);_(* &quot;-&quot;??_);_(@_)"/>
    <numFmt numFmtId="191" formatCode="_(* #,##0_);_(* \(#,##0\);_(* &quot;-&quot;??_);_(@_)"/>
    <numFmt numFmtId="192" formatCode="_(&quot;$&quot;* #,##0.00000_);_(&quot;$&quot;* \(#,##0.00000\);_(&quot;$&quot;* &quot;-&quot;??_);_(@_)"/>
    <numFmt numFmtId="193" formatCode="\(\i\)"/>
    <numFmt numFmtId="194" formatCode="d&quot;/&quot;m&quot;/&quot;yyyy"/>
    <numFmt numFmtId="195" formatCode="0.000"/>
    <numFmt numFmtId="196" formatCode="0.0"/>
  </numFmts>
  <fonts count="14">
    <font>
      <sz val="10"/>
      <color indexed="8"/>
      <name val="MS Sans Serif"/>
      <family val="0"/>
    </font>
    <font>
      <sz val="8"/>
      <color indexed="8"/>
      <name val="Arial Narrow"/>
      <family val="0"/>
    </font>
    <font>
      <sz val="11"/>
      <color indexed="8"/>
      <name val="Times New Roman"/>
      <family val="1"/>
    </font>
    <font>
      <b/>
      <sz val="11"/>
      <color indexed="8"/>
      <name val="Times New Roman"/>
      <family val="1"/>
    </font>
    <font>
      <b/>
      <sz val="10"/>
      <name val="Arial"/>
      <family val="2"/>
    </font>
    <font>
      <sz val="10"/>
      <name val="Arial"/>
      <family val="2"/>
    </font>
    <font>
      <sz val="10"/>
      <color indexed="10"/>
      <name val="Arial"/>
      <family val="2"/>
    </font>
    <font>
      <sz val="10"/>
      <color indexed="8"/>
      <name val="Arial"/>
      <family val="2"/>
    </font>
    <font>
      <sz val="10"/>
      <name val="MS Sans Serif"/>
      <family val="0"/>
    </font>
    <font>
      <sz val="10"/>
      <color indexed="10"/>
      <name val="MS Sans Serif"/>
      <family val="0"/>
    </font>
    <font>
      <sz val="12"/>
      <color indexed="8"/>
      <name val="Times New Roman"/>
      <family val="1"/>
    </font>
    <font>
      <sz val="11"/>
      <name val="Times New Roman"/>
      <family val="1"/>
    </font>
    <font>
      <sz val="10"/>
      <color indexed="8"/>
      <name val="Times New Roman"/>
      <family val="1"/>
    </font>
    <font>
      <b/>
      <sz val="10"/>
      <color indexed="8"/>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175">
    <xf numFmtId="0" fontId="0" fillId="0" borderId="0" xfId="0" applyAlignment="1">
      <alignment/>
    </xf>
    <xf numFmtId="0" fontId="0" fillId="0" borderId="0" xfId="0" applyAlignment="1">
      <alignment vertical="center"/>
    </xf>
    <xf numFmtId="0" fontId="1" fillId="0" borderId="0" xfId="0" applyAlignment="1">
      <alignment horizontal="left" vertical="center"/>
    </xf>
    <xf numFmtId="3" fontId="1" fillId="0" borderId="0" xfId="0" applyAlignment="1">
      <alignment horizontal="left" vertical="center"/>
    </xf>
    <xf numFmtId="0" fontId="1" fillId="0" borderId="0" xfId="0" applyAlignment="1">
      <alignment horizontal="center" vertical="center"/>
    </xf>
    <xf numFmtId="164" fontId="1"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xf>
    <xf numFmtId="37" fontId="2" fillId="0" borderId="0" xfId="0" applyNumberFormat="1" applyFont="1" applyAlignment="1">
      <alignment/>
    </xf>
    <xf numFmtId="37" fontId="2" fillId="0" borderId="0" xfId="0" applyNumberFormat="1" applyFont="1" applyFill="1" applyBorder="1" applyAlignment="1" applyProtection="1">
      <alignment vertical="center"/>
      <protection/>
    </xf>
    <xf numFmtId="0" fontId="2" fillId="0" borderId="0" xfId="0" applyFont="1" applyAlignment="1">
      <alignment horizontal="left" vertical="center"/>
    </xf>
    <xf numFmtId="37" fontId="2" fillId="0" borderId="0" xfId="0" applyNumberFormat="1" applyFont="1" applyFill="1" applyBorder="1" applyAlignment="1" applyProtection="1">
      <alignment horizontal="centerContinuous" vertical="center"/>
      <protection/>
    </xf>
    <xf numFmtId="37" fontId="2" fillId="0" borderId="0" xfId="0" applyNumberFormat="1" applyFont="1" applyFill="1" applyBorder="1" applyAlignment="1" applyProtection="1" quotePrefix="1">
      <alignment horizontal="center" vertical="center"/>
      <protection/>
    </xf>
    <xf numFmtId="37" fontId="2" fillId="0" borderId="0" xfId="0" applyNumberFormat="1" applyFont="1" applyFill="1" applyBorder="1" applyAlignment="1" applyProtection="1">
      <alignment horizontal="center" vertical="center"/>
      <protection/>
    </xf>
    <xf numFmtId="0" fontId="2" fillId="0" borderId="0" xfId="0" applyFont="1" applyAlignment="1">
      <alignment vertical="center"/>
    </xf>
    <xf numFmtId="37" fontId="2" fillId="0" borderId="0" xfId="0" applyNumberFormat="1" applyFont="1" applyBorder="1" applyAlignment="1">
      <alignment/>
    </xf>
    <xf numFmtId="37" fontId="2" fillId="0" borderId="1" xfId="0" applyNumberFormat="1" applyFont="1" applyBorder="1" applyAlignment="1">
      <alignment/>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4" fillId="0" borderId="0" xfId="0" applyFont="1" applyAlignment="1">
      <alignment horizontal="left"/>
    </xf>
    <xf numFmtId="0" fontId="4" fillId="0" borderId="0" xfId="0" applyFont="1" applyAlignment="1">
      <alignment horizontal="justify" vertical="top"/>
    </xf>
    <xf numFmtId="0" fontId="5" fillId="0" borderId="0" xfId="0" applyFont="1" applyAlignment="1">
      <alignment horizontal="justify" vertical="top"/>
    </xf>
    <xf numFmtId="0" fontId="0" fillId="0" borderId="0" xfId="0" applyAlignment="1">
      <alignment horizontal="justify" vertical="top"/>
    </xf>
    <xf numFmtId="0" fontId="4" fillId="0" borderId="0" xfId="0" applyFont="1" applyAlignment="1">
      <alignment vertical="top"/>
    </xf>
    <xf numFmtId="0" fontId="5" fillId="0" borderId="0" xfId="0" applyFont="1" applyAlignment="1">
      <alignment horizontal="justify" vertical="top" wrapText="1"/>
    </xf>
    <xf numFmtId="0" fontId="4" fillId="0" borderId="0" xfId="0" applyFont="1" applyAlignment="1">
      <alignment horizontal="justify" vertical="justify"/>
    </xf>
    <xf numFmtId="0" fontId="0" fillId="0" borderId="0" xfId="0" applyAlignment="1">
      <alignment/>
    </xf>
    <xf numFmtId="0" fontId="5" fillId="0" borderId="0" xfId="0" applyFont="1" applyAlignment="1">
      <alignment horizontal="justify" vertical="justify"/>
    </xf>
    <xf numFmtId="0" fontId="6" fillId="0" borderId="0" xfId="0" applyFont="1" applyAlignment="1">
      <alignment horizontal="justify" vertical="top"/>
    </xf>
    <xf numFmtId="0" fontId="4" fillId="0" borderId="0" xfId="0" applyFont="1" applyAlignment="1" quotePrefix="1">
      <alignment horizontal="center"/>
    </xf>
    <xf numFmtId="0" fontId="4" fillId="0" borderId="0" xfId="0" applyFont="1" applyAlignment="1">
      <alignment/>
    </xf>
    <xf numFmtId="0" fontId="5" fillId="0" borderId="0" xfId="0" applyFont="1" applyAlignment="1">
      <alignment horizontal="center" vertical="top"/>
    </xf>
    <xf numFmtId="37" fontId="5" fillId="0" borderId="0" xfId="0" applyNumberFormat="1" applyFont="1" applyBorder="1" applyAlignment="1">
      <alignment/>
    </xf>
    <xf numFmtId="0" fontId="5" fillId="0" borderId="0" xfId="0" applyFont="1" applyAlignment="1">
      <alignment vertical="top"/>
    </xf>
    <xf numFmtId="0" fontId="5" fillId="0" borderId="0" xfId="0" applyFont="1" applyAlignment="1" quotePrefix="1">
      <alignment horizontal="center" vertical="top"/>
    </xf>
    <xf numFmtId="3" fontId="5" fillId="0" borderId="0" xfId="0" applyNumberFormat="1" applyFont="1" applyAlignment="1">
      <alignment/>
    </xf>
    <xf numFmtId="3" fontId="7" fillId="0" borderId="0" xfId="0" applyNumberFormat="1" applyFont="1" applyFill="1" applyBorder="1" applyAlignment="1" applyProtection="1">
      <alignment vertical="center"/>
      <protection/>
    </xf>
    <xf numFmtId="37" fontId="7" fillId="0" borderId="0" xfId="0" applyNumberFormat="1" applyFont="1" applyFill="1" applyBorder="1" applyAlignment="1" applyProtection="1" quotePrefix="1">
      <alignment vertical="center"/>
      <protection/>
    </xf>
    <xf numFmtId="37" fontId="5" fillId="0" borderId="0" xfId="0" applyNumberFormat="1" applyFont="1" applyAlignment="1">
      <alignment vertical="top"/>
    </xf>
    <xf numFmtId="37" fontId="5" fillId="0" borderId="0" xfId="0" applyNumberFormat="1" applyFont="1" applyAlignment="1" quotePrefix="1">
      <alignment vertical="top"/>
    </xf>
    <xf numFmtId="37" fontId="5" fillId="0" borderId="2" xfId="0" applyNumberFormat="1" applyFont="1" applyBorder="1" applyAlignment="1">
      <alignment vertical="top"/>
    </xf>
    <xf numFmtId="0" fontId="8" fillId="0" borderId="0" xfId="0" applyFont="1" applyAlignment="1">
      <alignment/>
    </xf>
    <xf numFmtId="0" fontId="0" fillId="0" borderId="0" xfId="0" applyAlignment="1">
      <alignment vertical="top" wrapText="1"/>
    </xf>
    <xf numFmtId="0" fontId="5" fillId="0" borderId="0" xfId="0" applyFont="1" applyAlignment="1">
      <alignment/>
    </xf>
    <xf numFmtId="0" fontId="4" fillId="0" borderId="0" xfId="0" applyFont="1" applyBorder="1" applyAlignment="1">
      <alignment/>
    </xf>
    <xf numFmtId="0" fontId="5" fillId="0" borderId="0" xfId="0" applyFont="1" applyBorder="1" applyAlignment="1">
      <alignment/>
    </xf>
    <xf numFmtId="0" fontId="2" fillId="0" borderId="3" xfId="0" applyFont="1" applyBorder="1" applyAlignment="1">
      <alignment vertical="top"/>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Fill="1" applyAlignment="1">
      <alignment/>
    </xf>
    <xf numFmtId="37" fontId="2" fillId="0" borderId="2" xfId="0" applyNumberFormat="1" applyFont="1" applyBorder="1" applyAlignment="1">
      <alignment/>
    </xf>
    <xf numFmtId="0" fontId="2" fillId="0" borderId="2" xfId="0" applyFont="1" applyBorder="1" applyAlignment="1">
      <alignment horizontal="center"/>
    </xf>
    <xf numFmtId="0" fontId="9" fillId="0" borderId="0" xfId="0" applyFont="1" applyAlignment="1">
      <alignment vertical="top" wrapText="1"/>
    </xf>
    <xf numFmtId="0" fontId="12"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xf>
    <xf numFmtId="37" fontId="12" fillId="0" borderId="0" xfId="0" applyNumberFormat="1" applyFont="1" applyAlignment="1">
      <alignment/>
    </xf>
    <xf numFmtId="37" fontId="12" fillId="0" borderId="0" xfId="0" applyNumberFormat="1" applyFont="1" applyFill="1" applyBorder="1" applyAlignment="1" applyProtection="1">
      <alignment vertical="center"/>
      <protection/>
    </xf>
    <xf numFmtId="0" fontId="12" fillId="0" borderId="0" xfId="0" applyFont="1" applyAlignment="1">
      <alignment horizontal="left" vertical="center"/>
    </xf>
    <xf numFmtId="37" fontId="12" fillId="0" borderId="0" xfId="0" applyNumberFormat="1" applyFont="1" applyFill="1" applyBorder="1" applyAlignment="1" applyProtection="1">
      <alignment horizontal="centerContinuous" vertical="center"/>
      <protection/>
    </xf>
    <xf numFmtId="37" fontId="12" fillId="0" borderId="0" xfId="0" applyNumberFormat="1" applyFont="1" applyAlignment="1">
      <alignment horizontal="centerContinuous"/>
    </xf>
    <xf numFmtId="0" fontId="12" fillId="0" borderId="1" xfId="0" applyFont="1" applyBorder="1" applyAlignment="1">
      <alignment horizontal="centerContinuous"/>
    </xf>
    <xf numFmtId="37" fontId="12" fillId="0" borderId="1" xfId="0" applyNumberFormat="1" applyFont="1" applyFill="1" applyBorder="1" applyAlignment="1" applyProtection="1">
      <alignment horizontal="centerContinuous" vertical="center"/>
      <protection/>
    </xf>
    <xf numFmtId="0" fontId="12" fillId="0" borderId="1" xfId="0" applyNumberFormat="1" applyFont="1" applyFill="1" applyBorder="1" applyAlignment="1" applyProtection="1">
      <alignment horizontal="centerContinuous" vertical="center"/>
      <protection/>
    </xf>
    <xf numFmtId="0" fontId="12" fillId="0" borderId="0" xfId="0" applyNumberFormat="1" applyFont="1" applyFill="1" applyBorder="1" applyAlignment="1" applyProtection="1">
      <alignment horizontal="center" vertical="center"/>
      <protection/>
    </xf>
    <xf numFmtId="37" fontId="12" fillId="0" borderId="0" xfId="0" applyNumberFormat="1" applyFont="1" applyFill="1" applyBorder="1" applyAlignment="1" applyProtection="1" quotePrefix="1">
      <alignment horizontal="center" vertical="center"/>
      <protection/>
    </xf>
    <xf numFmtId="37" fontId="12" fillId="0" borderId="0" xfId="0" applyNumberFormat="1" applyFont="1" applyFill="1" applyBorder="1" applyAlignment="1" applyProtection="1">
      <alignment horizontal="center" vertical="center"/>
      <protection/>
    </xf>
    <xf numFmtId="0" fontId="12" fillId="0" borderId="0" xfId="0" applyFont="1" applyAlignment="1">
      <alignment vertical="center"/>
    </xf>
    <xf numFmtId="37" fontId="12" fillId="0" borderId="0" xfId="0" applyNumberFormat="1" applyFont="1" applyBorder="1" applyAlignment="1">
      <alignment/>
    </xf>
    <xf numFmtId="37" fontId="12" fillId="0" borderId="1" xfId="0" applyNumberFormat="1" applyFont="1" applyBorder="1" applyAlignment="1">
      <alignment/>
    </xf>
    <xf numFmtId="37" fontId="12" fillId="0" borderId="1" xfId="0" applyNumberFormat="1" applyFont="1" applyFill="1" applyBorder="1" applyAlignment="1" applyProtection="1">
      <alignment horizontal="center" vertical="center"/>
      <protection/>
    </xf>
    <xf numFmtId="37" fontId="12" fillId="0" borderId="1" xfId="0" applyNumberFormat="1" applyFont="1" applyFill="1" applyBorder="1" applyAlignment="1" applyProtection="1">
      <alignment vertical="center"/>
      <protection/>
    </xf>
    <xf numFmtId="37" fontId="12" fillId="0" borderId="4" xfId="0" applyNumberFormat="1" applyFont="1" applyFill="1" applyBorder="1" applyAlignment="1" applyProtection="1">
      <alignment vertical="center"/>
      <protection/>
    </xf>
    <xf numFmtId="37" fontId="12" fillId="0" borderId="4" xfId="0" applyNumberFormat="1" applyFont="1" applyFill="1" applyBorder="1" applyAlignment="1" applyProtection="1">
      <alignment horizontal="center" vertical="center"/>
      <protection/>
    </xf>
    <xf numFmtId="39" fontId="12" fillId="0" borderId="0"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xf>
    <xf numFmtId="39" fontId="12" fillId="0" borderId="0" xfId="0" applyNumberFormat="1" applyFont="1" applyFill="1" applyBorder="1" applyAlignment="1" applyProtection="1">
      <alignment vertical="center"/>
      <protection/>
    </xf>
    <xf numFmtId="39" fontId="13" fillId="0" borderId="0" xfId="0" applyNumberFormat="1" applyFont="1" applyFill="1" applyBorder="1" applyAlignment="1" applyProtection="1">
      <alignment horizontal="center" vertical="center"/>
      <protection/>
    </xf>
    <xf numFmtId="39" fontId="12" fillId="0" borderId="0" xfId="0" applyNumberFormat="1" applyFont="1" applyFill="1" applyBorder="1" applyAlignment="1" applyProtection="1">
      <alignment horizontal="center" vertical="center"/>
      <protection/>
    </xf>
    <xf numFmtId="0" fontId="12" fillId="0" borderId="0" xfId="0" applyFont="1" applyBorder="1" applyAlignment="1">
      <alignment horizontal="center"/>
    </xf>
    <xf numFmtId="37" fontId="12" fillId="0" borderId="1" xfId="0" applyNumberFormat="1" applyFont="1" applyFill="1" applyBorder="1" applyAlignment="1" applyProtection="1" quotePrefix="1">
      <alignment horizontal="center" vertical="center"/>
      <protection/>
    </xf>
    <xf numFmtId="39" fontId="12" fillId="0" borderId="1" xfId="0" applyNumberFormat="1" applyFont="1" applyFill="1" applyBorder="1" applyAlignment="1" applyProtection="1" quotePrefix="1">
      <alignment horizontal="center" vertical="center"/>
      <protection/>
    </xf>
    <xf numFmtId="15" fontId="12" fillId="0" borderId="1" xfId="0" applyNumberFormat="1" applyFont="1" applyBorder="1" applyAlignment="1" quotePrefix="1">
      <alignment horizontal="center"/>
    </xf>
    <xf numFmtId="39" fontId="12" fillId="0" borderId="0" xfId="0" applyNumberFormat="1" applyFont="1" applyFill="1" applyBorder="1" applyAlignment="1" applyProtection="1" quotePrefix="1">
      <alignment horizontal="center" vertical="center"/>
      <protection/>
    </xf>
    <xf numFmtId="37" fontId="12" fillId="0" borderId="1" xfId="0" applyNumberFormat="1" applyFont="1" applyFill="1" applyBorder="1" applyAlignment="1" applyProtection="1">
      <alignment vertical="center"/>
      <protection/>
    </xf>
    <xf numFmtId="39" fontId="12" fillId="0" borderId="1" xfId="0" applyNumberFormat="1" applyFont="1" applyFill="1" applyBorder="1" applyAlignment="1" applyProtection="1">
      <alignment horizontal="center" vertical="center"/>
      <protection/>
    </xf>
    <xf numFmtId="0" fontId="12" fillId="0" borderId="1" xfId="0" applyFont="1" applyBorder="1" applyAlignment="1">
      <alignment/>
    </xf>
    <xf numFmtId="39" fontId="12" fillId="0" borderId="0" xfId="0" applyNumberFormat="1" applyFont="1" applyAlignment="1">
      <alignment/>
    </xf>
    <xf numFmtId="37" fontId="12" fillId="0" borderId="5" xfId="0" applyNumberFormat="1" applyFont="1" applyFill="1" applyBorder="1" applyAlignment="1" applyProtection="1">
      <alignment vertical="center"/>
      <protection/>
    </xf>
    <xf numFmtId="39" fontId="12" fillId="0" borderId="5" xfId="0"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vertical="center"/>
      <protection/>
    </xf>
    <xf numFmtId="0" fontId="5" fillId="0" borderId="0" xfId="0" applyFont="1" applyAlignment="1">
      <alignment horizontal="left"/>
    </xf>
    <xf numFmtId="0" fontId="5" fillId="0" borderId="0" xfId="0" applyFont="1">
      <alignment/>
    </xf>
    <xf numFmtId="0" fontId="4" fillId="0" borderId="0" xfId="0" applyFont="1" applyAlignment="1">
      <alignment horizontal="left"/>
    </xf>
    <xf numFmtId="0" fontId="4" fillId="0" borderId="0" xfId="0" applyFont="1">
      <alignment/>
    </xf>
    <xf numFmtId="0" fontId="5" fillId="0" borderId="0" xfId="0" applyFont="1" applyAlignment="1">
      <alignment vertical="top" wrapText="1"/>
    </xf>
    <xf numFmtId="189" fontId="5" fillId="0" borderId="0" xfId="0" applyNumberFormat="1" applyFont="1" applyBorder="1" applyAlignment="1">
      <alignment horizontal="right"/>
    </xf>
    <xf numFmtId="191" fontId="5" fillId="0" borderId="0" xfId="0" applyNumberFormat="1" applyFont="1" applyBorder="1">
      <alignment vertical="center"/>
    </xf>
    <xf numFmtId="0" fontId="4" fillId="0" borderId="0" xfId="0" applyFont="1" applyAlignment="1">
      <alignment horizontal="center"/>
    </xf>
    <xf numFmtId="0" fontId="11" fillId="0" borderId="6" xfId="0" applyFont="1" applyBorder="1">
      <alignment/>
    </xf>
    <xf numFmtId="0" fontId="11" fillId="0" borderId="7" xfId="0" applyFont="1" applyBorder="1">
      <alignment/>
    </xf>
    <xf numFmtId="0" fontId="11" fillId="0" borderId="0" xfId="0" applyFont="1" applyBorder="1">
      <alignment/>
    </xf>
    <xf numFmtId="0" fontId="11" fillId="0" borderId="8" xfId="0" applyFont="1" applyBorder="1">
      <alignment/>
    </xf>
    <xf numFmtId="0" fontId="11" fillId="0" borderId="1" xfId="0" applyFont="1" applyBorder="1">
      <alignment/>
    </xf>
    <xf numFmtId="0" fontId="11" fillId="0" borderId="9" xfId="0" applyFont="1" applyBorder="1">
      <alignment/>
    </xf>
    <xf numFmtId="0" fontId="11" fillId="0" borderId="2" xfId="0" applyFont="1" applyBorder="1">
      <alignment/>
    </xf>
    <xf numFmtId="0" fontId="11" fillId="0" borderId="10" xfId="0" applyFont="1" applyBorder="1">
      <alignment/>
    </xf>
    <xf numFmtId="0" fontId="11" fillId="0" borderId="0" xfId="0" applyFont="1">
      <alignment/>
    </xf>
    <xf numFmtId="0" fontId="7" fillId="0" borderId="0" xfId="0" applyFont="1" applyAlignment="1">
      <alignment/>
    </xf>
    <xf numFmtId="0" fontId="7" fillId="0" borderId="0" xfId="0" applyFont="1" applyAlignment="1">
      <alignment horizontal="justify" vertical="top"/>
    </xf>
    <xf numFmtId="15" fontId="7" fillId="0" borderId="0" xfId="0" applyNumberFormat="1" applyFont="1" applyAlignment="1" quotePrefix="1">
      <alignment/>
    </xf>
    <xf numFmtId="37" fontId="7" fillId="0" borderId="0" xfId="0" applyNumberFormat="1" applyFont="1" applyFill="1" applyBorder="1" applyAlignment="1" applyProtection="1">
      <alignment vertical="center"/>
      <protection/>
    </xf>
    <xf numFmtId="37" fontId="7" fillId="0" borderId="0" xfId="0" applyNumberFormat="1" applyFont="1" applyAlignment="1">
      <alignment/>
    </xf>
    <xf numFmtId="39" fontId="7" fillId="0" borderId="0" xfId="0" applyNumberFormat="1" applyFont="1" applyAlignment="1">
      <alignment/>
    </xf>
    <xf numFmtId="37" fontId="12" fillId="0" borderId="0" xfId="0" applyNumberFormat="1" applyFont="1" applyFill="1" applyBorder="1" applyAlignment="1" applyProtection="1">
      <alignment horizontal="center" vertical="center"/>
      <protection/>
    </xf>
    <xf numFmtId="37" fontId="12" fillId="0" borderId="1" xfId="0" applyNumberFormat="1" applyFont="1" applyFill="1" applyBorder="1" applyAlignment="1" applyProtection="1">
      <alignment horizontal="center" vertical="center"/>
      <protection/>
    </xf>
    <xf numFmtId="37" fontId="12" fillId="0" borderId="0" xfId="0" applyNumberFormat="1" applyFont="1" applyFill="1" applyBorder="1" applyAlignment="1">
      <alignment/>
    </xf>
    <xf numFmtId="37" fontId="12" fillId="0" borderId="4" xfId="0" applyNumberFormat="1" applyFont="1" applyFill="1" applyBorder="1" applyAlignment="1" applyProtection="1">
      <alignment horizontal="center" vertical="center"/>
      <protection/>
    </xf>
    <xf numFmtId="39" fontId="12" fillId="0" borderId="0" xfId="0" applyNumberFormat="1" applyFont="1" applyFill="1" applyBorder="1" applyAlignment="1" applyProtection="1">
      <alignment horizontal="center" vertical="center"/>
      <protection/>
    </xf>
    <xf numFmtId="37" fontId="12" fillId="0" borderId="5" xfId="0" applyNumberFormat="1" applyFont="1" applyFill="1" applyBorder="1" applyAlignment="1" applyProtection="1">
      <alignment vertical="center"/>
      <protection/>
    </xf>
    <xf numFmtId="0" fontId="2" fillId="0" borderId="8" xfId="0" applyFont="1" applyBorder="1" applyAlignment="1">
      <alignment horizontal="center" vertical="top"/>
    </xf>
    <xf numFmtId="0" fontId="2" fillId="0" borderId="11" xfId="0" applyFont="1" applyBorder="1" applyAlignment="1">
      <alignment horizontal="center" vertical="top"/>
    </xf>
    <xf numFmtId="0" fontId="2" fillId="0" borderId="9" xfId="0" applyFont="1" applyBorder="1" applyAlignment="1">
      <alignment horizontal="center" vertical="top"/>
    </xf>
    <xf numFmtId="0" fontId="7" fillId="0" borderId="0" xfId="0" applyFont="1" applyAlignment="1">
      <alignment/>
    </xf>
    <xf numFmtId="0" fontId="2" fillId="0" borderId="3" xfId="0" applyFont="1" applyBorder="1" applyAlignment="1">
      <alignment vertical="top"/>
    </xf>
    <xf numFmtId="0" fontId="2" fillId="0" borderId="10" xfId="0" applyFont="1" applyBorder="1" applyAlignment="1">
      <alignment/>
    </xf>
    <xf numFmtId="0" fontId="2" fillId="0" borderId="3" xfId="0" applyFont="1" applyBorder="1" applyAlignment="1">
      <alignment horizontal="right" vertical="top"/>
    </xf>
    <xf numFmtId="3" fontId="2" fillId="0" borderId="3" xfId="0" applyNumberFormat="1" applyFont="1" applyBorder="1" applyAlignment="1">
      <alignment horizontal="right" vertical="top"/>
    </xf>
    <xf numFmtId="10" fontId="2" fillId="0" borderId="3" xfId="0" applyNumberFormat="1" applyFont="1" applyFill="1" applyBorder="1" applyAlignment="1" applyProtection="1">
      <alignment vertical="center"/>
      <protection/>
    </xf>
    <xf numFmtId="10" fontId="2" fillId="0" borderId="10" xfId="0" applyNumberFormat="1" applyFont="1" applyFill="1" applyBorder="1" applyAlignment="1" applyProtection="1">
      <alignment vertical="center"/>
      <protection/>
    </xf>
    <xf numFmtId="0" fontId="3" fillId="0" borderId="12" xfId="0" applyFont="1" applyBorder="1" applyAlignment="1">
      <alignment horizontal="right" vertical="top"/>
    </xf>
    <xf numFmtId="0" fontId="2" fillId="0" borderId="7" xfId="0" applyFont="1" applyBorder="1" applyAlignment="1">
      <alignment vertical="top"/>
    </xf>
    <xf numFmtId="0" fontId="2" fillId="0" borderId="13" xfId="0" applyFont="1" applyBorder="1" applyAlignment="1">
      <alignment vertical="top"/>
    </xf>
    <xf numFmtId="0" fontId="2" fillId="0" borderId="8" xfId="0" applyFont="1" applyBorder="1" applyAlignment="1">
      <alignment vertical="top"/>
    </xf>
    <xf numFmtId="0" fontId="3" fillId="0" borderId="12" xfId="0" applyFont="1" applyBorder="1" applyAlignment="1">
      <alignment horizontal="center" vertical="top"/>
    </xf>
    <xf numFmtId="0" fontId="2" fillId="0" borderId="7" xfId="0" applyFont="1" applyBorder="1" applyAlignment="1">
      <alignment horizontal="center" vertical="top"/>
    </xf>
    <xf numFmtId="0" fontId="2" fillId="0" borderId="13" xfId="0" applyFont="1" applyBorder="1" applyAlignment="1">
      <alignment horizontal="center" vertical="top"/>
    </xf>
    <xf numFmtId="3" fontId="2" fillId="0" borderId="3" xfId="0" applyNumberFormat="1" applyFont="1" applyBorder="1" applyAlignment="1">
      <alignment vertical="top"/>
    </xf>
    <xf numFmtId="0" fontId="5" fillId="0" borderId="0" xfId="0" applyFont="1" applyAlignment="1">
      <alignment horizontal="justify" vertical="top"/>
    </xf>
    <xf numFmtId="0" fontId="0" fillId="0" borderId="0" xfId="0" applyAlignment="1">
      <alignment horizontal="justify" vertical="top"/>
    </xf>
    <xf numFmtId="0" fontId="5" fillId="0" borderId="0" xfId="0" applyFont="1" applyAlignment="1">
      <alignment horizontal="center" vertical="top"/>
    </xf>
    <xf numFmtId="0" fontId="4" fillId="0" borderId="0" xfId="0" applyFont="1" applyAlignment="1">
      <alignment horizontal="justify" vertical="justify"/>
    </xf>
    <xf numFmtId="0" fontId="4" fillId="0" borderId="0" xfId="0" applyFont="1" applyAlignment="1">
      <alignment horizontal="justify" vertical="top"/>
    </xf>
    <xf numFmtId="0" fontId="5" fillId="0" borderId="0" xfId="0" applyFont="1" applyAlignment="1">
      <alignment horizontal="justify" vertical="top" wrapText="1"/>
    </xf>
    <xf numFmtId="0" fontId="4" fillId="0" borderId="0" xfId="0" applyFont="1" applyAlignment="1">
      <alignment horizontal="center"/>
    </xf>
    <xf numFmtId="0" fontId="5" fillId="0" borderId="0" xfId="0" applyFont="1" applyAlignment="1">
      <alignment horizontal="center"/>
    </xf>
    <xf numFmtId="0" fontId="4" fillId="0" borderId="0" xfId="0" applyFont="1" applyAlignment="1">
      <alignment/>
    </xf>
    <xf numFmtId="0" fontId="0" fillId="0" borderId="0" xfId="0" applyAlignment="1">
      <alignment horizontal="justify"/>
    </xf>
    <xf numFmtId="0" fontId="0" fillId="0" borderId="0" xfId="0" applyAlignment="1">
      <alignment/>
    </xf>
    <xf numFmtId="0" fontId="6" fillId="0" borderId="0" xfId="0" applyFont="1" applyAlignment="1">
      <alignment horizontal="justify" vertical="top"/>
    </xf>
    <xf numFmtId="0" fontId="5" fillId="0" borderId="0" xfId="0" applyFont="1" applyAlignment="1">
      <alignment vertical="top" wrapText="1"/>
    </xf>
    <xf numFmtId="0" fontId="4" fillId="0" borderId="0" xfId="0" applyFont="1" applyAlignment="1">
      <alignment vertical="top" wrapText="1"/>
    </xf>
    <xf numFmtId="0" fontId="5" fillId="0" borderId="0" xfId="0" applyFont="1" applyAlignment="1">
      <alignment/>
    </xf>
    <xf numFmtId="0" fontId="5" fillId="0" borderId="0" xfId="0" applyFont="1" applyFill="1" applyAlignment="1">
      <alignment horizontal="justify" vertical="justify"/>
    </xf>
    <xf numFmtId="0" fontId="0" fillId="0" borderId="0" xfId="0" applyFont="1" applyFill="1" applyAlignment="1">
      <alignment/>
    </xf>
    <xf numFmtId="0" fontId="8" fillId="0" borderId="0" xfId="0" applyFont="1" applyAlignment="1">
      <alignment/>
    </xf>
    <xf numFmtId="0" fontId="5" fillId="0" borderId="0" xfId="0" applyFont="1" applyAlignment="1">
      <alignment horizontal="justify" vertical="justify"/>
    </xf>
    <xf numFmtId="0" fontId="7" fillId="0" borderId="0" xfId="0" applyFont="1" applyAlignment="1">
      <alignment vertical="top" wrapText="1"/>
    </xf>
    <xf numFmtId="0" fontId="7" fillId="0" borderId="0" xfId="0" applyFont="1" applyFill="1" applyAlignment="1">
      <alignment vertical="top" wrapText="1"/>
    </xf>
    <xf numFmtId="0" fontId="8" fillId="0" borderId="0" xfId="0" applyFont="1" applyAlignment="1">
      <alignment horizontal="justify" vertical="top"/>
    </xf>
    <xf numFmtId="0" fontId="3" fillId="0" borderId="11" xfId="0" applyFont="1" applyBorder="1" applyAlignment="1">
      <alignment horizontal="center" vertical="top"/>
    </xf>
    <xf numFmtId="0" fontId="2" fillId="0" borderId="9" xfId="0" applyFont="1" applyBorder="1" applyAlignment="1">
      <alignment horizontal="center"/>
    </xf>
    <xf numFmtId="0" fontId="5" fillId="0" borderId="0" xfId="0" applyFont="1" applyFill="1" applyAlignment="1">
      <alignment horizontal="justify" vertical="top"/>
    </xf>
    <xf numFmtId="0" fontId="5" fillId="0" borderId="0" xfId="0" applyFont="1" applyFill="1" applyAlignment="1">
      <alignment horizontal="justify" vertical="top"/>
    </xf>
    <xf numFmtId="0" fontId="0" fillId="0" borderId="0" xfId="0" applyFill="1" applyAlignment="1">
      <alignment/>
    </xf>
    <xf numFmtId="0" fontId="5" fillId="0" borderId="0" xfId="0" applyFont="1" applyAlignment="1">
      <alignment horizontal="justify" vertical="top" wrapText="1"/>
    </xf>
    <xf numFmtId="0" fontId="10" fillId="0" borderId="12" xfId="0" applyFont="1" applyBorder="1" applyAlignment="1">
      <alignment vertical="top"/>
    </xf>
    <xf numFmtId="0" fontId="10" fillId="0" borderId="13" xfId="0" applyFont="1" applyBorder="1" applyAlignment="1">
      <alignment vertical="top"/>
    </xf>
    <xf numFmtId="0" fontId="10" fillId="0" borderId="11" xfId="0" applyFont="1" applyBorder="1" applyAlignment="1">
      <alignment vertical="top"/>
    </xf>
    <xf numFmtId="0" fontId="3" fillId="0" borderId="12" xfId="0" applyFont="1" applyBorder="1" applyAlignment="1">
      <alignment horizontal="center" vertical="top" wrapText="1"/>
    </xf>
    <xf numFmtId="0" fontId="2" fillId="0" borderId="7" xfId="0" applyFont="1" applyBorder="1" applyAlignment="1">
      <alignment horizontal="center" vertical="top" wrapText="1"/>
    </xf>
    <xf numFmtId="0" fontId="2" fillId="0" borderId="13" xfId="0" applyFont="1" applyBorder="1" applyAlignment="1">
      <alignment horizontal="center" vertical="top" wrapText="1"/>
    </xf>
    <xf numFmtId="0" fontId="2" fillId="0" borderId="8" xfId="0" applyFont="1" applyBorder="1" applyAlignment="1">
      <alignment horizontal="center"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Karen\GSMSC\GSMSC%20Financial%20Schedule\BS\31-12-03%20balsht%20+%20p&amp;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 SHT(PG)"/>
      <sheetName val="P&amp;L (PG)"/>
      <sheetName val="P&amp;L(Mar03)"/>
      <sheetName val="BAL SHT(Mar03)"/>
      <sheetName val="BSHT(June03)"/>
      <sheetName val="BSHT(Sept03)"/>
      <sheetName val="P&amp;L(Sept03)"/>
      <sheetName val="P&amp;L(June03)"/>
      <sheetName val="BSHT(Dec03)"/>
      <sheetName val="P&amp;L(Dec03)"/>
      <sheetName val="CONSOL P&amp;L"/>
      <sheetName val="CONSOL BS"/>
      <sheetName val="P&amp;L-REPORT"/>
      <sheetName val="BS-REPORT"/>
      <sheetName val="Notes"/>
      <sheetName val="CASHFLOW"/>
      <sheetName val="EQUITY"/>
    </sheetNames>
    <sheetDataSet>
      <sheetData sheetId="9">
        <row r="7">
          <cell r="N7">
            <v>5995267.35</v>
          </cell>
        </row>
        <row r="8">
          <cell r="N8">
            <v>360087</v>
          </cell>
        </row>
        <row r="9">
          <cell r="N9">
            <v>80194.25</v>
          </cell>
        </row>
        <row r="10">
          <cell r="N10">
            <v>332056.5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workbookViewId="0" topLeftCell="A31">
      <selection activeCell="O23" sqref="O23"/>
    </sheetView>
  </sheetViews>
  <sheetFormatPr defaultColWidth="9.140625" defaultRowHeight="12.75"/>
  <cols>
    <col min="1" max="1" width="21.8515625" style="57" customWidth="1"/>
    <col min="2" max="2" width="2.8515625" style="57" customWidth="1"/>
    <col min="3" max="3" width="4.8515625" style="57" customWidth="1"/>
    <col min="4" max="4" width="16.57421875" style="57" customWidth="1"/>
    <col min="5" max="5" width="17.7109375" style="57" hidden="1" customWidth="1"/>
    <col min="6" max="6" width="19.28125" style="58" hidden="1" customWidth="1"/>
    <col min="7" max="7" width="18.421875" style="59" hidden="1" customWidth="1"/>
    <col min="8" max="8" width="18.421875" style="59" customWidth="1"/>
    <col min="9" max="10" width="18.421875" style="59" hidden="1" customWidth="1"/>
    <col min="11" max="11" width="17.7109375" style="59" hidden="1" customWidth="1"/>
    <col min="12" max="12" width="1.57421875" style="59" customWidth="1"/>
    <col min="13" max="13" width="16.57421875" style="59" customWidth="1"/>
    <col min="14" max="14" width="17.7109375" style="58" hidden="1" customWidth="1"/>
    <col min="15" max="15" width="18.140625" style="58" customWidth="1"/>
    <col min="16" max="16384" width="11.421875" style="57" customWidth="1"/>
  </cols>
  <sheetData>
    <row r="1" spans="1:2" ht="12.75">
      <c r="A1" s="55" t="s">
        <v>0</v>
      </c>
      <c r="B1" s="56"/>
    </row>
    <row r="2" spans="1:2" ht="12.75">
      <c r="A2" s="55" t="s">
        <v>1</v>
      </c>
      <c r="B2" s="56"/>
    </row>
    <row r="3" spans="1:2" ht="12.75">
      <c r="A3" s="55" t="s">
        <v>2</v>
      </c>
      <c r="B3" s="56"/>
    </row>
    <row r="4" spans="1:15" ht="12.75">
      <c r="A4" s="60"/>
      <c r="D4" s="61"/>
      <c r="E4" s="61"/>
      <c r="F4" s="61"/>
      <c r="G4" s="61"/>
      <c r="H4" s="61"/>
      <c r="I4" s="61"/>
      <c r="J4" s="61"/>
      <c r="K4" s="61"/>
      <c r="L4" s="61"/>
      <c r="M4" s="62"/>
      <c r="N4" s="62"/>
      <c r="O4" s="62"/>
    </row>
    <row r="5" spans="1:15" ht="12.75">
      <c r="A5" s="60"/>
      <c r="D5" s="63" t="s">
        <v>3</v>
      </c>
      <c r="E5" s="63"/>
      <c r="F5" s="64"/>
      <c r="G5" s="64"/>
      <c r="H5" s="65"/>
      <c r="I5" s="65"/>
      <c r="J5" s="66">
        <v>2002</v>
      </c>
      <c r="K5" s="66">
        <v>2002</v>
      </c>
      <c r="L5" s="66"/>
      <c r="M5" s="63" t="s">
        <v>4</v>
      </c>
      <c r="N5" s="63" t="s">
        <v>3</v>
      </c>
      <c r="O5" s="63"/>
    </row>
    <row r="6" spans="1:15" ht="12.75">
      <c r="A6" s="60"/>
      <c r="D6" s="67"/>
      <c r="E6" s="67"/>
      <c r="F6" s="67"/>
      <c r="G6" s="66">
        <v>2003</v>
      </c>
      <c r="H6" s="68" t="s">
        <v>5</v>
      </c>
      <c r="I6" s="68" t="s">
        <v>5</v>
      </c>
      <c r="J6" s="68" t="s">
        <v>5</v>
      </c>
      <c r="K6" s="68" t="s">
        <v>5</v>
      </c>
      <c r="L6" s="68"/>
      <c r="M6" s="66"/>
      <c r="N6" s="66">
        <v>2003</v>
      </c>
      <c r="O6" s="68" t="s">
        <v>5</v>
      </c>
    </row>
    <row r="7" spans="1:15" ht="12.75">
      <c r="A7" s="60"/>
      <c r="D7" s="68" t="s">
        <v>6</v>
      </c>
      <c r="E7" s="68" t="s">
        <v>6</v>
      </c>
      <c r="F7" s="68" t="s">
        <v>6</v>
      </c>
      <c r="G7" s="68" t="s">
        <v>6</v>
      </c>
      <c r="H7" s="68" t="s">
        <v>7</v>
      </c>
      <c r="I7" s="68" t="s">
        <v>7</v>
      </c>
      <c r="J7" s="68" t="s">
        <v>7</v>
      </c>
      <c r="K7" s="68" t="s">
        <v>7</v>
      </c>
      <c r="L7" s="68"/>
      <c r="M7" s="68" t="s">
        <v>6</v>
      </c>
      <c r="N7" s="68" t="s">
        <v>6</v>
      </c>
      <c r="O7" s="68" t="s">
        <v>7</v>
      </c>
    </row>
    <row r="8" spans="1:15" ht="12.75">
      <c r="A8" s="60"/>
      <c r="D8" s="68" t="s">
        <v>8</v>
      </c>
      <c r="E8" s="68" t="s">
        <v>8</v>
      </c>
      <c r="F8" s="68" t="s">
        <v>8</v>
      </c>
      <c r="G8" s="68" t="s">
        <v>8</v>
      </c>
      <c r="H8" s="68" t="s">
        <v>8</v>
      </c>
      <c r="I8" s="68" t="s">
        <v>8</v>
      </c>
      <c r="J8" s="68" t="s">
        <v>8</v>
      </c>
      <c r="K8" s="68" t="s">
        <v>8</v>
      </c>
      <c r="L8" s="68"/>
      <c r="M8" s="68" t="s">
        <v>9</v>
      </c>
      <c r="N8" s="68" t="s">
        <v>9</v>
      </c>
      <c r="O8" s="68" t="s">
        <v>10</v>
      </c>
    </row>
    <row r="9" spans="1:15" ht="12.75">
      <c r="A9" s="60"/>
      <c r="D9" s="68" t="s">
        <v>11</v>
      </c>
      <c r="E9" s="68" t="s">
        <v>12</v>
      </c>
      <c r="F9" s="68" t="s">
        <v>13</v>
      </c>
      <c r="G9" s="68" t="s">
        <v>14</v>
      </c>
      <c r="H9" s="68" t="s">
        <v>15</v>
      </c>
      <c r="I9" s="68" t="s">
        <v>16</v>
      </c>
      <c r="J9" s="68" t="s">
        <v>17</v>
      </c>
      <c r="K9" s="68" t="s">
        <v>18</v>
      </c>
      <c r="L9" s="68"/>
      <c r="M9" s="67" t="s">
        <v>11</v>
      </c>
      <c r="N9" s="67" t="s">
        <v>19</v>
      </c>
      <c r="O9" s="68" t="s">
        <v>15</v>
      </c>
    </row>
    <row r="10" spans="1:15" ht="12.75">
      <c r="A10" s="60"/>
      <c r="D10" s="68" t="s">
        <v>20</v>
      </c>
      <c r="E10" s="68" t="s">
        <v>20</v>
      </c>
      <c r="F10" s="68" t="s">
        <v>20</v>
      </c>
      <c r="G10" s="68" t="s">
        <v>20</v>
      </c>
      <c r="H10" s="68" t="s">
        <v>20</v>
      </c>
      <c r="I10" s="68" t="s">
        <v>20</v>
      </c>
      <c r="J10" s="68" t="s">
        <v>20</v>
      </c>
      <c r="K10" s="68" t="s">
        <v>20</v>
      </c>
      <c r="L10" s="68"/>
      <c r="M10" s="68" t="s">
        <v>20</v>
      </c>
      <c r="N10" s="68" t="s">
        <v>20</v>
      </c>
      <c r="O10" s="68" t="s">
        <v>20</v>
      </c>
    </row>
    <row r="11" ht="12.75">
      <c r="M11" s="58"/>
    </row>
    <row r="12" spans="1:15" ht="12.75">
      <c r="A12" s="69" t="s">
        <v>21</v>
      </c>
      <c r="D12" s="58">
        <v>1838.6216500000003</v>
      </c>
      <c r="E12" s="58">
        <v>2063.736199999999</v>
      </c>
      <c r="F12" s="70">
        <v>1535.5201500000003</v>
      </c>
      <c r="G12" s="59">
        <v>1329.7271</v>
      </c>
      <c r="H12" s="68" t="s">
        <v>22</v>
      </c>
      <c r="I12" s="68" t="s">
        <v>22</v>
      </c>
      <c r="J12" s="68" t="s">
        <v>22</v>
      </c>
      <c r="K12" s="68" t="s">
        <v>22</v>
      </c>
      <c r="L12" s="68"/>
      <c r="M12" s="70">
        <v>6767.6051</v>
      </c>
      <c r="N12" s="70">
        <v>2865.2472500000003</v>
      </c>
      <c r="O12" s="116">
        <v>3414</v>
      </c>
    </row>
    <row r="13" spans="1:15" ht="12.75">
      <c r="A13" s="69"/>
      <c r="D13" s="58"/>
      <c r="E13" s="58"/>
      <c r="F13" s="70"/>
      <c r="H13" s="68"/>
      <c r="I13" s="68"/>
      <c r="J13" s="68"/>
      <c r="K13" s="68"/>
      <c r="L13" s="68"/>
      <c r="M13" s="70"/>
      <c r="N13" s="70"/>
      <c r="O13" s="116"/>
    </row>
    <row r="14" spans="1:15" ht="12.75">
      <c r="A14" s="69" t="s">
        <v>227</v>
      </c>
      <c r="D14" s="71">
        <v>-972.5723200000003</v>
      </c>
      <c r="E14" s="58"/>
      <c r="F14" s="70"/>
      <c r="H14" s="72" t="s">
        <v>22</v>
      </c>
      <c r="I14" s="68"/>
      <c r="J14" s="68"/>
      <c r="K14" s="68"/>
      <c r="L14" s="68"/>
      <c r="M14" s="71">
        <v>-2653.91724</v>
      </c>
      <c r="N14" s="70"/>
      <c r="O14" s="117">
        <v>-1100</v>
      </c>
    </row>
    <row r="15" spans="1:15" ht="12.75">
      <c r="A15" s="69"/>
      <c r="D15" s="58"/>
      <c r="E15" s="58"/>
      <c r="F15" s="70"/>
      <c r="H15" s="68"/>
      <c r="I15" s="68"/>
      <c r="J15" s="68"/>
      <c r="K15" s="68"/>
      <c r="L15" s="68"/>
      <c r="M15" s="70"/>
      <c r="N15" s="70"/>
      <c r="O15" s="116"/>
    </row>
    <row r="16" spans="1:15" ht="12.75">
      <c r="A16" s="69" t="s">
        <v>228</v>
      </c>
      <c r="D16" s="58">
        <v>866.0493299999999</v>
      </c>
      <c r="E16" s="58"/>
      <c r="F16" s="70"/>
      <c r="H16" s="68" t="s">
        <v>22</v>
      </c>
      <c r="I16" s="68"/>
      <c r="J16" s="68"/>
      <c r="K16" s="68"/>
      <c r="L16" s="68"/>
      <c r="M16" s="58">
        <v>4113.68786</v>
      </c>
      <c r="N16" s="70"/>
      <c r="O16" s="116">
        <f>+SUM(O12:O14)</f>
        <v>2314</v>
      </c>
    </row>
    <row r="17" spans="1:15" ht="12.75">
      <c r="A17" s="69"/>
      <c r="D17" s="58"/>
      <c r="E17" s="58"/>
      <c r="F17" s="70"/>
      <c r="H17" s="68"/>
      <c r="I17" s="68"/>
      <c r="J17" s="68"/>
      <c r="K17" s="68"/>
      <c r="L17" s="68"/>
      <c r="M17" s="70"/>
      <c r="N17" s="70"/>
      <c r="O17" s="116"/>
    </row>
    <row r="18" spans="1:15" ht="12.75">
      <c r="A18" s="69" t="s">
        <v>23</v>
      </c>
      <c r="D18" s="70">
        <v>26.05468</v>
      </c>
      <c r="E18" s="70">
        <v>27.1114</v>
      </c>
      <c r="F18" s="70">
        <v>23.87308</v>
      </c>
      <c r="G18" s="59">
        <v>0</v>
      </c>
      <c r="H18" s="68" t="s">
        <v>22</v>
      </c>
      <c r="I18" s="68" t="s">
        <v>22</v>
      </c>
      <c r="J18" s="68" t="s">
        <v>22</v>
      </c>
      <c r="K18" s="68" t="s">
        <v>22</v>
      </c>
      <c r="L18" s="68"/>
      <c r="M18" s="70">
        <v>77.03916000000001</v>
      </c>
      <c r="N18" s="70">
        <v>23.87308</v>
      </c>
      <c r="O18" s="116">
        <v>13</v>
      </c>
    </row>
    <row r="19" spans="1:15" ht="12.75">
      <c r="A19" s="69"/>
      <c r="D19" s="70"/>
      <c r="E19" s="70"/>
      <c r="F19" s="70"/>
      <c r="H19" s="68"/>
      <c r="I19" s="68"/>
      <c r="J19" s="68"/>
      <c r="K19" s="68"/>
      <c r="L19" s="68"/>
      <c r="M19" s="70"/>
      <c r="N19" s="70"/>
      <c r="O19" s="116"/>
    </row>
    <row r="20" spans="1:15" ht="12.75">
      <c r="A20" s="69" t="s">
        <v>236</v>
      </c>
      <c r="D20" s="58">
        <v>-42.46305</v>
      </c>
      <c r="E20" s="58"/>
      <c r="H20" s="68" t="s">
        <v>22</v>
      </c>
      <c r="M20" s="58">
        <v>-136.67335</v>
      </c>
      <c r="O20" s="116">
        <v>-70</v>
      </c>
    </row>
    <row r="21" spans="1:15" ht="12.75">
      <c r="A21" s="69" t="s">
        <v>229</v>
      </c>
      <c r="D21" s="58">
        <v>-99.11242999999999</v>
      </c>
      <c r="E21" s="58"/>
      <c r="H21" s="68" t="s">
        <v>22</v>
      </c>
      <c r="M21" s="58">
        <v>-323.70189</v>
      </c>
      <c r="O21" s="116">
        <v>-290</v>
      </c>
    </row>
    <row r="22" spans="1:15" ht="12.75">
      <c r="A22" s="69" t="s">
        <v>230</v>
      </c>
      <c r="D22" s="71">
        <v>-227.50741000000022</v>
      </c>
      <c r="E22" s="58"/>
      <c r="H22" s="72" t="s">
        <v>22</v>
      </c>
      <c r="M22" s="71">
        <v>-813.3470800000001</v>
      </c>
      <c r="N22" s="71"/>
      <c r="O22" s="117">
        <f>-654+18</f>
        <v>-636</v>
      </c>
    </row>
    <row r="23" spans="1:15" ht="12.75">
      <c r="A23" s="69"/>
      <c r="D23" s="58"/>
      <c r="E23" s="58"/>
      <c r="G23" s="57"/>
      <c r="H23" s="68"/>
      <c r="I23" s="68"/>
      <c r="J23" s="68"/>
      <c r="K23" s="68"/>
      <c r="L23" s="68"/>
      <c r="M23" s="70"/>
      <c r="N23" s="70"/>
      <c r="O23" s="116"/>
    </row>
    <row r="24" spans="1:15" ht="12.75">
      <c r="A24" s="69" t="s">
        <v>231</v>
      </c>
      <c r="D24" s="58">
        <v>523.0211199999997</v>
      </c>
      <c r="E24" s="58"/>
      <c r="G24" s="57"/>
      <c r="H24" s="68" t="s">
        <v>22</v>
      </c>
      <c r="I24" s="68"/>
      <c r="J24" s="68"/>
      <c r="K24" s="68"/>
      <c r="L24" s="68"/>
      <c r="M24" s="58">
        <v>2917.0047000000004</v>
      </c>
      <c r="N24" s="70"/>
      <c r="O24" s="116">
        <f>+SUM(O16:O22)</f>
        <v>1331</v>
      </c>
    </row>
    <row r="25" spans="1:15" ht="12.75">
      <c r="A25" s="69"/>
      <c r="D25" s="58"/>
      <c r="E25" s="58"/>
      <c r="G25" s="57"/>
      <c r="H25" s="68"/>
      <c r="I25" s="68"/>
      <c r="J25" s="68"/>
      <c r="K25" s="68"/>
      <c r="L25" s="68"/>
      <c r="M25" s="70"/>
      <c r="N25" s="70"/>
      <c r="O25" s="116"/>
    </row>
    <row r="26" spans="1:15" ht="12.75">
      <c r="A26" s="69" t="s">
        <v>24</v>
      </c>
      <c r="D26" s="71">
        <v>-5.09235</v>
      </c>
      <c r="E26" s="58">
        <v>-5.397240000000002</v>
      </c>
      <c r="F26" s="58">
        <v>-5.1187999999999985</v>
      </c>
      <c r="G26" s="59">
        <v>-4.20908</v>
      </c>
      <c r="H26" s="72" t="s">
        <v>22</v>
      </c>
      <c r="I26" s="68" t="s">
        <v>22</v>
      </c>
      <c r="J26" s="68" t="s">
        <v>22</v>
      </c>
      <c r="K26" s="68" t="s">
        <v>22</v>
      </c>
      <c r="L26" s="68"/>
      <c r="M26" s="73">
        <v>-19.81747</v>
      </c>
      <c r="N26" s="73">
        <v>-9.327879999999999</v>
      </c>
      <c r="O26" s="117">
        <v>-19</v>
      </c>
    </row>
    <row r="27" spans="1:15" ht="12.75">
      <c r="A27" s="69"/>
      <c r="D27" s="58"/>
      <c r="E27" s="58"/>
      <c r="H27" s="68"/>
      <c r="I27" s="68"/>
      <c r="J27" s="68"/>
      <c r="K27" s="68"/>
      <c r="L27" s="68"/>
      <c r="M27" s="70"/>
      <c r="N27" s="70"/>
      <c r="O27" s="116"/>
    </row>
    <row r="28" spans="1:15" ht="12.75">
      <c r="A28" s="69" t="s">
        <v>232</v>
      </c>
      <c r="D28" s="58">
        <v>517.9287699999996</v>
      </c>
      <c r="E28" s="58">
        <v>814.745839999999</v>
      </c>
      <c r="F28" s="58">
        <v>809.7311600000004</v>
      </c>
      <c r="G28" s="59">
        <v>754.7814599999999</v>
      </c>
      <c r="H28" s="68" t="s">
        <v>22</v>
      </c>
      <c r="I28" s="68" t="s">
        <v>22</v>
      </c>
      <c r="J28" s="68" t="s">
        <v>22</v>
      </c>
      <c r="K28" s="68" t="s">
        <v>22</v>
      </c>
      <c r="L28" s="68"/>
      <c r="M28" s="58">
        <v>2897.1872300000005</v>
      </c>
      <c r="N28" s="59">
        <v>-9.327879999999999</v>
      </c>
      <c r="O28" s="116">
        <f>+O32-O30</f>
        <v>1312</v>
      </c>
    </row>
    <row r="29" spans="4:15" ht="12.75">
      <c r="D29" s="58"/>
      <c r="E29" s="58"/>
      <c r="N29" s="59"/>
      <c r="O29" s="118"/>
    </row>
    <row r="30" spans="1:15" ht="12.75">
      <c r="A30" s="57" t="s">
        <v>26</v>
      </c>
      <c r="D30" s="71">
        <v>-7.29531</v>
      </c>
      <c r="E30" s="71">
        <v>-7.591187599999999</v>
      </c>
      <c r="F30" s="71">
        <v>-6.684462400000001</v>
      </c>
      <c r="G30" s="73">
        <v>0</v>
      </c>
      <c r="H30" s="72" t="s">
        <v>22</v>
      </c>
      <c r="I30" s="72" t="s">
        <v>22</v>
      </c>
      <c r="J30" s="72" t="s">
        <v>22</v>
      </c>
      <c r="K30" s="72" t="s">
        <v>22</v>
      </c>
      <c r="L30" s="72"/>
      <c r="M30" s="73">
        <v>-21.57096</v>
      </c>
      <c r="N30" s="73">
        <v>-6.684462400000001</v>
      </c>
      <c r="O30" s="117">
        <v>-4</v>
      </c>
    </row>
    <row r="31" spans="4:15" ht="12.75">
      <c r="D31" s="58"/>
      <c r="E31" s="58"/>
      <c r="H31" s="68"/>
      <c r="I31" s="68"/>
      <c r="J31" s="68"/>
      <c r="K31" s="68"/>
      <c r="L31" s="68"/>
      <c r="N31" s="59"/>
      <c r="O31" s="116"/>
    </row>
    <row r="32" spans="1:15" ht="12.75">
      <c r="A32" s="57" t="s">
        <v>27</v>
      </c>
      <c r="D32" s="59">
        <v>510.6334599999997</v>
      </c>
      <c r="E32" s="59">
        <v>807.154652399999</v>
      </c>
      <c r="F32" s="59">
        <v>803.0466976000004</v>
      </c>
      <c r="G32" s="59">
        <v>754.7814599999999</v>
      </c>
      <c r="H32" s="68" t="s">
        <v>22</v>
      </c>
      <c r="I32" s="68" t="s">
        <v>22</v>
      </c>
      <c r="J32" s="68" t="s">
        <v>22</v>
      </c>
      <c r="K32" s="68" t="s">
        <v>22</v>
      </c>
      <c r="L32" s="68"/>
      <c r="M32" s="59">
        <v>2875.1162700000004</v>
      </c>
      <c r="N32" s="59">
        <v>-16.0123424</v>
      </c>
      <c r="O32" s="116">
        <f>+O37-O34</f>
        <v>1308</v>
      </c>
    </row>
    <row r="33" spans="4:15" ht="12.75">
      <c r="D33" s="58"/>
      <c r="E33" s="58"/>
      <c r="H33" s="68"/>
      <c r="I33" s="68"/>
      <c r="J33" s="68"/>
      <c r="K33" s="68"/>
      <c r="L33" s="68"/>
      <c r="N33" s="59"/>
      <c r="O33" s="116"/>
    </row>
    <row r="34" spans="1:15" ht="12.75">
      <c r="A34" s="57" t="s">
        <v>25</v>
      </c>
      <c r="D34" s="71">
        <v>21.344950999999995</v>
      </c>
      <c r="E34" s="71">
        <v>-28.981525</v>
      </c>
      <c r="F34" s="71">
        <v>4.116733999999998</v>
      </c>
      <c r="G34" s="71">
        <v>3.1663150000000004</v>
      </c>
      <c r="H34" s="72" t="s">
        <v>22</v>
      </c>
      <c r="I34" s="72" t="s">
        <v>22</v>
      </c>
      <c r="J34" s="72" t="s">
        <v>22</v>
      </c>
      <c r="K34" s="72" t="s">
        <v>22</v>
      </c>
      <c r="L34" s="72"/>
      <c r="M34" s="73">
        <v>-0.35352500000000786</v>
      </c>
      <c r="N34" s="73">
        <v>7.283048999999998</v>
      </c>
      <c r="O34" s="117">
        <v>-4</v>
      </c>
    </row>
    <row r="35" spans="4:15" ht="12.75">
      <c r="D35" s="58"/>
      <c r="E35" s="58"/>
      <c r="M35" s="70"/>
      <c r="N35" s="70"/>
      <c r="O35" s="118"/>
    </row>
    <row r="36" spans="1:15" ht="12.75">
      <c r="A36" s="57" t="s">
        <v>233</v>
      </c>
      <c r="D36" s="58"/>
      <c r="E36" s="58"/>
      <c r="M36" s="70"/>
      <c r="N36" s="70"/>
      <c r="O36" s="118"/>
    </row>
    <row r="37" spans="1:15" ht="12.75">
      <c r="A37" s="57" t="s">
        <v>234</v>
      </c>
      <c r="D37" s="58">
        <v>531.9784109999997</v>
      </c>
      <c r="E37" s="58">
        <v>778.173127399999</v>
      </c>
      <c r="F37" s="58">
        <v>807.1634316000003</v>
      </c>
      <c r="G37" s="58">
        <v>757.947775</v>
      </c>
      <c r="H37" s="68" t="s">
        <v>22</v>
      </c>
      <c r="I37" s="68" t="s">
        <v>22</v>
      </c>
      <c r="J37" s="68" t="s">
        <v>22</v>
      </c>
      <c r="K37" s="68" t="s">
        <v>22</v>
      </c>
      <c r="L37" s="68"/>
      <c r="M37" s="58">
        <v>2874.7627450000005</v>
      </c>
      <c r="N37" s="58">
        <v>-8.729293400000003</v>
      </c>
      <c r="O37" s="116">
        <f>+O41-O39</f>
        <v>1304</v>
      </c>
    </row>
    <row r="38" spans="4:15" ht="12.75">
      <c r="D38" s="58"/>
      <c r="E38" s="58"/>
      <c r="M38" s="70"/>
      <c r="N38" s="70"/>
      <c r="O38" s="118"/>
    </row>
    <row r="39" spans="1:15" ht="12.75">
      <c r="A39" s="57" t="s">
        <v>245</v>
      </c>
      <c r="D39" s="71">
        <v>0</v>
      </c>
      <c r="E39" s="71">
        <v>-428</v>
      </c>
      <c r="F39" s="71">
        <v>0</v>
      </c>
      <c r="G39" s="73">
        <v>0</v>
      </c>
      <c r="H39" s="72" t="s">
        <v>22</v>
      </c>
      <c r="I39" s="72" t="s">
        <v>22</v>
      </c>
      <c r="J39" s="72" t="s">
        <v>22</v>
      </c>
      <c r="K39" s="72" t="s">
        <v>22</v>
      </c>
      <c r="L39" s="72"/>
      <c r="M39" s="73">
        <v>-428</v>
      </c>
      <c r="N39" s="73">
        <v>0</v>
      </c>
      <c r="O39" s="117">
        <v>-856</v>
      </c>
    </row>
    <row r="40" spans="4:15" ht="12.75">
      <c r="D40" s="58"/>
      <c r="E40" s="58"/>
      <c r="M40" s="70"/>
      <c r="N40" s="70"/>
      <c r="O40" s="118"/>
    </row>
    <row r="41" spans="1:15" ht="13.5" thickBot="1">
      <c r="A41" s="57" t="s">
        <v>235</v>
      </c>
      <c r="D41" s="74">
        <v>531.9784109999997</v>
      </c>
      <c r="E41" s="74">
        <v>350.173127399999</v>
      </c>
      <c r="F41" s="74">
        <v>807.1634316000003</v>
      </c>
      <c r="G41" s="74">
        <v>757.947775</v>
      </c>
      <c r="H41" s="75" t="s">
        <v>22</v>
      </c>
      <c r="I41" s="75" t="s">
        <v>22</v>
      </c>
      <c r="J41" s="75" t="s">
        <v>22</v>
      </c>
      <c r="K41" s="75" t="s">
        <v>22</v>
      </c>
      <c r="L41" s="75"/>
      <c r="M41" s="74">
        <v>2446.7627450000005</v>
      </c>
      <c r="N41" s="74">
        <v>-8.729293400000003</v>
      </c>
      <c r="O41" s="119">
        <v>448</v>
      </c>
    </row>
    <row r="42" spans="13:15" ht="13.5" thickTop="1">
      <c r="M42" s="70"/>
      <c r="N42" s="70"/>
      <c r="O42" s="118"/>
    </row>
    <row r="43" spans="1:15" ht="12.75">
      <c r="A43" s="57" t="s">
        <v>28</v>
      </c>
      <c r="D43" s="76">
        <v>1.3135713706873218</v>
      </c>
      <c r="E43" s="76">
        <v>1.9589950922153345</v>
      </c>
      <c r="F43" s="76">
        <v>2.1152571541032037</v>
      </c>
      <c r="G43" s="76">
        <v>2.264784188247012</v>
      </c>
      <c r="H43" s="68" t="s">
        <v>22</v>
      </c>
      <c r="I43" s="68" t="s">
        <v>22</v>
      </c>
      <c r="J43" s="68" t="s">
        <v>22</v>
      </c>
      <c r="K43" s="68" t="s">
        <v>22</v>
      </c>
      <c r="L43" s="68"/>
      <c r="M43" s="76">
        <v>7.098419712657288</v>
      </c>
      <c r="N43" s="76">
        <v>-0.02287603673770778</v>
      </c>
      <c r="O43" s="120">
        <v>7.61</v>
      </c>
    </row>
    <row r="44" spans="14:15" ht="12.75">
      <c r="N44" s="70"/>
      <c r="O44" s="70"/>
    </row>
    <row r="45" spans="1:15" ht="12.75">
      <c r="A45" s="57" t="s">
        <v>29</v>
      </c>
      <c r="G45" s="77"/>
      <c r="H45" s="77"/>
      <c r="I45" s="77"/>
      <c r="N45" s="70"/>
      <c r="O45" s="70"/>
    </row>
    <row r="46" spans="1:15" ht="12.75">
      <c r="A46" s="57" t="s">
        <v>30</v>
      </c>
      <c r="N46" s="70"/>
      <c r="O46" s="70"/>
    </row>
    <row r="47" spans="14:15" ht="12.75">
      <c r="N47" s="70"/>
      <c r="O47" s="70"/>
    </row>
    <row r="48" spans="14:15" ht="12.75">
      <c r="N48" s="70"/>
      <c r="O48" s="70"/>
    </row>
    <row r="49" spans="14:15" ht="12.75">
      <c r="N49" s="70"/>
      <c r="O49" s="70"/>
    </row>
    <row r="50" spans="14:15" ht="12.75">
      <c r="N50" s="70"/>
      <c r="O50" s="70"/>
    </row>
    <row r="51" spans="14:15" ht="12.75">
      <c r="N51" s="70"/>
      <c r="O51" s="70"/>
    </row>
    <row r="52" spans="14:15" ht="12.75">
      <c r="N52" s="70"/>
      <c r="O52" s="70"/>
    </row>
    <row r="53" spans="14:15" ht="12.75">
      <c r="N53" s="70"/>
      <c r="O53" s="70"/>
    </row>
    <row r="54" spans="14:15" ht="12.75">
      <c r="N54" s="70"/>
      <c r="O54" s="70"/>
    </row>
    <row r="55" spans="14:15" ht="12.75">
      <c r="N55" s="70"/>
      <c r="O55" s="70"/>
    </row>
    <row r="56" spans="14:15" ht="12.75">
      <c r="N56" s="70"/>
      <c r="O56" s="70"/>
    </row>
    <row r="57" spans="14:15" ht="12.75">
      <c r="N57" s="70"/>
      <c r="O57" s="70"/>
    </row>
    <row r="58" spans="14:15" ht="12.75">
      <c r="N58" s="70"/>
      <c r="O58" s="70"/>
    </row>
    <row r="59" spans="14:15" ht="12.75">
      <c r="N59" s="70"/>
      <c r="O59" s="70"/>
    </row>
    <row r="60" spans="14:15" ht="12.75">
      <c r="N60" s="70"/>
      <c r="O60" s="70"/>
    </row>
    <row r="61" spans="14:15" ht="12.75">
      <c r="N61" s="70"/>
      <c r="O61" s="70"/>
    </row>
  </sheetData>
  <printOptions/>
  <pageMargins left="0.07986111111111112" right="0.07986111111111112" top="0.22" bottom="0.25" header="1.112624460025782E-308" footer="0.25"/>
  <pageSetup blackAndWhite="1" fitToHeight="1" fitToWidth="1" horizontalDpi="600" verticalDpi="600" orientation="portrait" paperSize="9" r:id="rId1"/>
  <headerFooter alignWithMargins="0">
    <oddHeader>&amp;RDRAFT FOR REVIEW PURPOSES</oddHeader>
  </headerFooter>
</worksheet>
</file>

<file path=xl/worksheets/sheet2.xml><?xml version="1.0" encoding="utf-8"?>
<worksheet xmlns="http://schemas.openxmlformats.org/spreadsheetml/2006/main" xmlns:r="http://schemas.openxmlformats.org/officeDocument/2006/relationships">
  <dimension ref="A2:M57"/>
  <sheetViews>
    <sheetView workbookViewId="0" topLeftCell="A26">
      <selection activeCell="E40" sqref="E40"/>
    </sheetView>
  </sheetViews>
  <sheetFormatPr defaultColWidth="9.140625" defaultRowHeight="12.75"/>
  <cols>
    <col min="1" max="4" width="11.421875" style="57" customWidth="1"/>
    <col min="5" max="5" width="15.421875" style="57" customWidth="1"/>
    <col min="6" max="6" width="11.421875" style="57" customWidth="1"/>
    <col min="7" max="7" width="15.421875" style="57" hidden="1" customWidth="1"/>
    <col min="8" max="8" width="11.421875" style="57" hidden="1" customWidth="1"/>
    <col min="9" max="9" width="15.57421875" style="57" hidden="1" customWidth="1"/>
    <col min="10" max="10" width="17.7109375" style="59" hidden="1" customWidth="1"/>
    <col min="11" max="11" width="7.140625" style="78" hidden="1" customWidth="1"/>
    <col min="12" max="12" width="14.421875" style="78" hidden="1" customWidth="1"/>
    <col min="13" max="13" width="12.421875" style="57" bestFit="1" customWidth="1"/>
    <col min="14" max="15" width="11.421875" style="57" customWidth="1"/>
    <col min="16" max="16" width="12.8515625" style="57" customWidth="1"/>
    <col min="17" max="16384" width="11.421875" style="57" customWidth="1"/>
  </cols>
  <sheetData>
    <row r="2" spans="6:9" ht="12.75">
      <c r="F2" s="60"/>
      <c r="H2" s="60"/>
      <c r="I2" s="60"/>
    </row>
    <row r="3" spans="1:9" ht="12.75">
      <c r="A3" s="55" t="s">
        <v>0</v>
      </c>
      <c r="F3" s="60"/>
      <c r="H3" s="60"/>
      <c r="I3" s="60"/>
    </row>
    <row r="4" ht="12.75">
      <c r="A4" s="55" t="s">
        <v>31</v>
      </c>
    </row>
    <row r="5" ht="12.75">
      <c r="A5" s="55" t="s">
        <v>32</v>
      </c>
    </row>
    <row r="6" spans="5:12" ht="12.75">
      <c r="E6" s="68" t="s">
        <v>33</v>
      </c>
      <c r="G6" s="68" t="s">
        <v>33</v>
      </c>
      <c r="I6" s="68" t="s">
        <v>33</v>
      </c>
      <c r="J6" s="68" t="s">
        <v>33</v>
      </c>
      <c r="K6" s="79"/>
      <c r="L6" s="80" t="s">
        <v>34</v>
      </c>
    </row>
    <row r="7" spans="1:12" ht="12.75">
      <c r="A7" s="60"/>
      <c r="E7" s="68" t="s">
        <v>35</v>
      </c>
      <c r="G7" s="68" t="s">
        <v>35</v>
      </c>
      <c r="I7" s="68" t="s">
        <v>36</v>
      </c>
      <c r="J7" s="80" t="s">
        <v>36</v>
      </c>
      <c r="K7" s="79"/>
      <c r="L7" s="80" t="s">
        <v>36</v>
      </c>
    </row>
    <row r="8" spans="5:13" ht="12.75">
      <c r="E8" s="68" t="s">
        <v>8</v>
      </c>
      <c r="G8" s="68" t="s">
        <v>8</v>
      </c>
      <c r="I8" s="68" t="s">
        <v>8</v>
      </c>
      <c r="J8" s="68" t="s">
        <v>8</v>
      </c>
      <c r="L8" s="80" t="s">
        <v>8</v>
      </c>
      <c r="M8" s="81" t="s">
        <v>37</v>
      </c>
    </row>
    <row r="9" spans="5:13" ht="12.75">
      <c r="E9" s="68" t="s">
        <v>38</v>
      </c>
      <c r="G9" s="68" t="s">
        <v>38</v>
      </c>
      <c r="I9" s="68" t="s">
        <v>38</v>
      </c>
      <c r="J9" s="68" t="s">
        <v>38</v>
      </c>
      <c r="K9" s="57"/>
      <c r="L9" s="80" t="s">
        <v>38</v>
      </c>
      <c r="M9" s="81" t="s">
        <v>34</v>
      </c>
    </row>
    <row r="10" spans="5:13" ht="12.75">
      <c r="E10" s="82" t="s">
        <v>39</v>
      </c>
      <c r="G10" s="82" t="s">
        <v>40</v>
      </c>
      <c r="I10" s="82" t="s">
        <v>41</v>
      </c>
      <c r="J10" s="82" t="s">
        <v>42</v>
      </c>
      <c r="K10" s="57"/>
      <c r="L10" s="83" t="s">
        <v>43</v>
      </c>
      <c r="M10" s="84" t="s">
        <v>43</v>
      </c>
    </row>
    <row r="11" spans="5:13" ht="12.75">
      <c r="E11" s="68" t="s">
        <v>20</v>
      </c>
      <c r="G11" s="68" t="s">
        <v>20</v>
      </c>
      <c r="I11" s="68" t="s">
        <v>20</v>
      </c>
      <c r="J11" s="68" t="s">
        <v>20</v>
      </c>
      <c r="K11" s="57"/>
      <c r="L11" s="80" t="s">
        <v>44</v>
      </c>
      <c r="M11" s="68" t="s">
        <v>20</v>
      </c>
    </row>
    <row r="12" spans="9:12" ht="12.75">
      <c r="I12" s="67"/>
      <c r="J12" s="67"/>
      <c r="K12" s="57"/>
      <c r="L12" s="85"/>
    </row>
    <row r="13" spans="1:13" ht="12.75">
      <c r="A13" s="69" t="s">
        <v>45</v>
      </c>
      <c r="E13" s="58">
        <v>628.1909</v>
      </c>
      <c r="G13" s="58">
        <v>667.13868</v>
      </c>
      <c r="I13" s="59">
        <v>642.29435</v>
      </c>
      <c r="J13" s="59">
        <v>545.31196</v>
      </c>
      <c r="K13" s="57"/>
      <c r="L13" s="80" t="s">
        <v>22</v>
      </c>
      <c r="M13" s="57">
        <v>583</v>
      </c>
    </row>
    <row r="14" spans="1:13" ht="12.75">
      <c r="A14" s="69" t="s">
        <v>46</v>
      </c>
      <c r="E14" s="58">
        <v>114.345</v>
      </c>
      <c r="G14" s="58">
        <v>114.345</v>
      </c>
      <c r="I14" s="59">
        <v>114.345</v>
      </c>
      <c r="J14" s="59">
        <v>114.345</v>
      </c>
      <c r="K14" s="57"/>
      <c r="L14" s="80" t="s">
        <v>22</v>
      </c>
      <c r="M14" s="57">
        <v>114</v>
      </c>
    </row>
    <row r="15" spans="1:13" ht="12.75">
      <c r="A15" s="69" t="s">
        <v>47</v>
      </c>
      <c r="E15" s="58">
        <v>361.66667</v>
      </c>
      <c r="G15" s="58">
        <v>381.66667</v>
      </c>
      <c r="I15" s="59">
        <v>381.66667</v>
      </c>
      <c r="J15" s="59">
        <v>381.66667</v>
      </c>
      <c r="K15" s="57"/>
      <c r="L15" s="80" t="s">
        <v>22</v>
      </c>
      <c r="M15" s="57">
        <v>382</v>
      </c>
    </row>
    <row r="16" spans="1:13" ht="12.75">
      <c r="A16" s="69" t="s">
        <v>48</v>
      </c>
      <c r="E16" s="58">
        <v>989.21726</v>
      </c>
      <c r="G16" s="58">
        <v>941.533</v>
      </c>
      <c r="I16" s="59">
        <v>879.7717700000001</v>
      </c>
      <c r="J16" s="59">
        <v>847.7982</v>
      </c>
      <c r="K16" s="57"/>
      <c r="L16" s="80" t="s">
        <v>22</v>
      </c>
      <c r="M16" s="57">
        <v>834</v>
      </c>
    </row>
    <row r="17" spans="1:12" ht="12.75" hidden="1">
      <c r="A17" s="69" t="s">
        <v>49</v>
      </c>
      <c r="E17" s="58"/>
      <c r="G17" s="58"/>
      <c r="I17" s="59">
        <v>0</v>
      </c>
      <c r="J17" s="59">
        <v>0</v>
      </c>
      <c r="K17" s="57"/>
      <c r="L17" s="80" t="s">
        <v>22</v>
      </c>
    </row>
    <row r="18" spans="1:13" ht="12.75">
      <c r="A18" s="69" t="s">
        <v>50</v>
      </c>
      <c r="E18" s="58">
        <v>0</v>
      </c>
      <c r="G18" s="58">
        <v>0</v>
      </c>
      <c r="I18" s="59">
        <v>0</v>
      </c>
      <c r="J18" s="59">
        <v>376.57651</v>
      </c>
      <c r="K18" s="57"/>
      <c r="L18" s="80" t="s">
        <v>22</v>
      </c>
      <c r="M18" s="57">
        <v>353</v>
      </c>
    </row>
    <row r="19" spans="1:12" ht="12.75">
      <c r="A19" s="69"/>
      <c r="E19" s="58"/>
      <c r="G19" s="58"/>
      <c r="I19" s="59"/>
      <c r="K19" s="57"/>
      <c r="L19" s="80"/>
    </row>
    <row r="20" spans="1:12" ht="12.75">
      <c r="A20" s="69" t="s">
        <v>51</v>
      </c>
      <c r="E20" s="58"/>
      <c r="G20" s="58"/>
      <c r="I20" s="59"/>
      <c r="K20" s="57"/>
      <c r="L20" s="80" t="s">
        <v>22</v>
      </c>
    </row>
    <row r="21" spans="1:13" ht="12.75">
      <c r="A21" s="69"/>
      <c r="B21" s="57" t="s">
        <v>52</v>
      </c>
      <c r="E21" s="58">
        <v>4266.54735</v>
      </c>
      <c r="G21" s="58">
        <v>3502.1664</v>
      </c>
      <c r="I21" s="59">
        <v>3149.5535</v>
      </c>
      <c r="J21" s="59">
        <v>2494.9911</v>
      </c>
      <c r="K21" s="57"/>
      <c r="L21" s="80" t="s">
        <v>22</v>
      </c>
      <c r="M21" s="57">
        <v>1490</v>
      </c>
    </row>
    <row r="22" spans="1:13" ht="12.75">
      <c r="A22" s="69"/>
      <c r="B22" s="57" t="s">
        <v>53</v>
      </c>
      <c r="E22" s="70">
        <v>637.10714</v>
      </c>
      <c r="G22" s="70">
        <v>630.83984</v>
      </c>
      <c r="I22" s="59">
        <v>82.27269</v>
      </c>
      <c r="J22" s="59">
        <v>19.89219</v>
      </c>
      <c r="K22" s="57"/>
      <c r="L22" s="80" t="s">
        <v>22</v>
      </c>
      <c r="M22" s="57">
        <v>17</v>
      </c>
    </row>
    <row r="23" spans="1:13" ht="12.75">
      <c r="A23" s="69"/>
      <c r="B23" s="57" t="s">
        <v>54</v>
      </c>
      <c r="E23" s="71">
        <v>4181.34609</v>
      </c>
      <c r="G23" s="71">
        <v>4263.41584</v>
      </c>
      <c r="I23" s="86">
        <v>4937.88921</v>
      </c>
      <c r="J23" s="86">
        <v>5544.24982</v>
      </c>
      <c r="K23" s="57"/>
      <c r="L23" s="87" t="s">
        <v>22</v>
      </c>
      <c r="M23" s="88">
        <v>1018</v>
      </c>
    </row>
    <row r="24" spans="5:13" ht="12.75">
      <c r="E24" s="59"/>
      <c r="G24" s="59"/>
      <c r="I24" s="59"/>
      <c r="K24" s="57"/>
      <c r="M24" s="89"/>
    </row>
    <row r="25" spans="5:13" ht="12.75">
      <c r="E25" s="73">
        <v>9085.00058</v>
      </c>
      <c r="G25" s="73">
        <v>8396.42208</v>
      </c>
      <c r="I25" s="73">
        <v>8169.7154</v>
      </c>
      <c r="J25" s="73">
        <v>8059.133110000001</v>
      </c>
      <c r="K25" s="57"/>
      <c r="L25" s="87" t="s">
        <v>22</v>
      </c>
      <c r="M25" s="73">
        <v>2525</v>
      </c>
    </row>
    <row r="26" spans="5:11" ht="12.75">
      <c r="E26" s="58"/>
      <c r="G26" s="58"/>
      <c r="I26" s="59"/>
      <c r="K26" s="57"/>
    </row>
    <row r="27" spans="1:11" ht="12.75">
      <c r="A27" s="57" t="s">
        <v>55</v>
      </c>
      <c r="E27" s="58"/>
      <c r="G27" s="58"/>
      <c r="I27" s="59"/>
      <c r="K27" s="57"/>
    </row>
    <row r="28" spans="1:13" ht="12.75">
      <c r="A28" s="69"/>
      <c r="B28" s="57" t="s">
        <v>56</v>
      </c>
      <c r="E28" s="58">
        <v>68.0886</v>
      </c>
      <c r="G28" s="58">
        <v>0</v>
      </c>
      <c r="I28" s="59">
        <v>16.149</v>
      </c>
      <c r="J28" s="59">
        <v>18.249</v>
      </c>
      <c r="K28" s="57"/>
      <c r="L28" s="80" t="s">
        <v>22</v>
      </c>
      <c r="M28" s="57">
        <v>58</v>
      </c>
    </row>
    <row r="29" spans="1:13" ht="12.75">
      <c r="A29" s="69"/>
      <c r="B29" s="57" t="s">
        <v>57</v>
      </c>
      <c r="E29" s="58">
        <v>288.97387</v>
      </c>
      <c r="G29" s="58">
        <v>185.44429</v>
      </c>
      <c r="I29" s="59">
        <v>227.37013000000002</v>
      </c>
      <c r="J29" s="59">
        <v>355.91489</v>
      </c>
      <c r="K29" s="57"/>
      <c r="L29" s="80" t="s">
        <v>22</v>
      </c>
      <c r="M29" s="57">
        <v>462</v>
      </c>
    </row>
    <row r="30" spans="1:13" ht="12.75">
      <c r="A30" s="69"/>
      <c r="B30" s="57" t="s">
        <v>58</v>
      </c>
      <c r="E30" s="58">
        <v>0</v>
      </c>
      <c r="G30" s="58">
        <v>0</v>
      </c>
      <c r="I30" s="59"/>
      <c r="K30" s="57"/>
      <c r="L30" s="80"/>
      <c r="M30" s="57">
        <v>10</v>
      </c>
    </row>
    <row r="31" spans="1:13" ht="12.75">
      <c r="A31" s="69"/>
      <c r="B31" s="57" t="s">
        <v>59</v>
      </c>
      <c r="E31" s="58">
        <v>49.975629999999995</v>
      </c>
      <c r="G31" s="58">
        <v>48.756037</v>
      </c>
      <c r="I31" s="59">
        <v>47.536449999999995</v>
      </c>
      <c r="J31" s="59">
        <v>32.117458019577</v>
      </c>
      <c r="K31" s="57"/>
      <c r="L31" s="80" t="s">
        <v>22</v>
      </c>
      <c r="M31" s="57">
        <v>32</v>
      </c>
    </row>
    <row r="32" spans="1:13" ht="12.75">
      <c r="A32" s="69"/>
      <c r="B32" s="57" t="s">
        <v>60</v>
      </c>
      <c r="E32" s="71">
        <v>-3.58104</v>
      </c>
      <c r="G32" s="71">
        <v>-10.87635</v>
      </c>
      <c r="I32" s="73">
        <v>-9.0355376</v>
      </c>
      <c r="J32" s="73">
        <v>-6.288</v>
      </c>
      <c r="K32" s="57"/>
      <c r="L32" s="87" t="s">
        <v>22</v>
      </c>
      <c r="M32" s="88">
        <v>1</v>
      </c>
    </row>
    <row r="33" spans="1:12" ht="12.75" hidden="1">
      <c r="A33" s="69" t="s">
        <v>61</v>
      </c>
      <c r="E33" s="58"/>
      <c r="G33" s="58"/>
      <c r="I33" s="59"/>
      <c r="K33" s="57"/>
      <c r="L33" s="78">
        <v>0</v>
      </c>
    </row>
    <row r="34" spans="1:12" ht="12.75" hidden="1">
      <c r="A34" s="69" t="s">
        <v>62</v>
      </c>
      <c r="E34" s="58"/>
      <c r="G34" s="58"/>
      <c r="I34" s="59"/>
      <c r="K34" s="57"/>
      <c r="L34" s="78">
        <v>0</v>
      </c>
    </row>
    <row r="35" spans="5:13" ht="12.75">
      <c r="E35" s="59"/>
      <c r="G35" s="59"/>
      <c r="I35" s="59"/>
      <c r="K35" s="57"/>
      <c r="M35" s="59"/>
    </row>
    <row r="36" spans="5:13" ht="12.75">
      <c r="E36" s="73">
        <v>403.45706</v>
      </c>
      <c r="G36" s="73">
        <v>223.32397699999999</v>
      </c>
      <c r="I36" s="73">
        <v>282.0200424</v>
      </c>
      <c r="J36" s="73">
        <v>399.993348019577</v>
      </c>
      <c r="K36" s="57"/>
      <c r="L36" s="87" t="s">
        <v>22</v>
      </c>
      <c r="M36" s="73">
        <v>563</v>
      </c>
    </row>
    <row r="37" spans="5:12" ht="12.75">
      <c r="E37" s="58"/>
      <c r="G37" s="58"/>
      <c r="I37" s="59"/>
      <c r="K37" s="57"/>
      <c r="L37" s="80"/>
    </row>
    <row r="38" spans="1:13" ht="12.75">
      <c r="A38" s="57" t="s">
        <v>63</v>
      </c>
      <c r="E38" s="59">
        <v>8681.54352</v>
      </c>
      <c r="G38" s="59">
        <v>8173.098103</v>
      </c>
      <c r="I38" s="59">
        <v>7887.6953576</v>
      </c>
      <c r="J38" s="59">
        <v>7659.139761980424</v>
      </c>
      <c r="K38" s="57"/>
      <c r="L38" s="80" t="s">
        <v>22</v>
      </c>
      <c r="M38" s="59">
        <v>1962</v>
      </c>
    </row>
    <row r="39" spans="5:13" ht="12.75">
      <c r="E39" s="59"/>
      <c r="G39" s="59"/>
      <c r="I39" s="59"/>
      <c r="K39" s="57"/>
      <c r="L39" s="80"/>
      <c r="M39" s="59"/>
    </row>
    <row r="40" spans="5:13" ht="13.5" thickBot="1">
      <c r="E40" s="121">
        <v>10775.46335</v>
      </c>
      <c r="G40" s="90">
        <v>10277.781453</v>
      </c>
      <c r="I40" s="90">
        <v>9905.773147599999</v>
      </c>
      <c r="J40" s="90">
        <v>9924.838101980424</v>
      </c>
      <c r="K40" s="57"/>
      <c r="L40" s="91" t="s">
        <v>22</v>
      </c>
      <c r="M40" s="90">
        <v>4228</v>
      </c>
    </row>
    <row r="41" spans="5:11" ht="13.5" thickTop="1">
      <c r="E41" s="58"/>
      <c r="G41" s="58"/>
      <c r="I41" s="59"/>
      <c r="K41" s="57"/>
    </row>
    <row r="42" spans="1:13" ht="12.75">
      <c r="A42" s="69" t="s">
        <v>64</v>
      </c>
      <c r="E42" s="58">
        <v>4279.5</v>
      </c>
      <c r="F42" s="92"/>
      <c r="G42" s="58">
        <v>4279.5</v>
      </c>
      <c r="H42" s="92"/>
      <c r="I42" s="77">
        <v>4280</v>
      </c>
      <c r="J42" s="77">
        <v>4280</v>
      </c>
      <c r="K42" s="57"/>
      <c r="L42" s="80" t="s">
        <v>22</v>
      </c>
      <c r="M42" s="57">
        <v>3280</v>
      </c>
    </row>
    <row r="43" spans="1:13" ht="12.75">
      <c r="A43" s="69" t="s">
        <v>65</v>
      </c>
      <c r="E43" s="77">
        <v>3058.33154</v>
      </c>
      <c r="F43" s="92"/>
      <c r="G43" s="77">
        <v>3058.33154</v>
      </c>
      <c r="H43" s="92"/>
      <c r="I43" s="77">
        <v>3053.33154</v>
      </c>
      <c r="J43" s="77">
        <v>3950</v>
      </c>
      <c r="K43" s="57"/>
      <c r="L43" s="80" t="s">
        <v>22</v>
      </c>
      <c r="M43" s="57">
        <v>0</v>
      </c>
    </row>
    <row r="44" spans="1:13" ht="12.75">
      <c r="A44" s="69" t="s">
        <v>66</v>
      </c>
      <c r="E44" s="71">
        <v>3251.1565950000004</v>
      </c>
      <c r="F44" s="92"/>
      <c r="G44" s="71">
        <v>2719.178503999999</v>
      </c>
      <c r="H44" s="92"/>
      <c r="I44" s="86">
        <v>2369.5053776</v>
      </c>
      <c r="J44" s="86">
        <v>1562.34163</v>
      </c>
      <c r="K44" s="57"/>
      <c r="L44" s="80" t="s">
        <v>22</v>
      </c>
      <c r="M44" s="88">
        <v>804</v>
      </c>
    </row>
    <row r="45" spans="1:13" ht="12.75">
      <c r="A45" s="69" t="s">
        <v>67</v>
      </c>
      <c r="E45" s="59">
        <v>10588.988135</v>
      </c>
      <c r="F45" s="92"/>
      <c r="G45" s="59">
        <v>10057.010043999999</v>
      </c>
      <c r="H45" s="92"/>
      <c r="I45" s="59">
        <v>9702.8369176</v>
      </c>
      <c r="J45" s="59">
        <v>9792.341629999999</v>
      </c>
      <c r="K45" s="57"/>
      <c r="M45" s="59">
        <v>4084</v>
      </c>
    </row>
    <row r="46" spans="1:13" ht="12.75">
      <c r="A46" s="69" t="s">
        <v>25</v>
      </c>
      <c r="E46" s="58">
        <v>0.07952500000000691</v>
      </c>
      <c r="F46" s="92"/>
      <c r="G46" s="58">
        <v>21.924476000000002</v>
      </c>
      <c r="H46" s="92"/>
      <c r="I46" s="59">
        <v>-7.55705</v>
      </c>
      <c r="J46" s="59">
        <v>-3.44</v>
      </c>
      <c r="K46" s="57"/>
      <c r="L46" s="80" t="s">
        <v>22</v>
      </c>
      <c r="M46" s="57">
        <v>0</v>
      </c>
    </row>
    <row r="47" spans="1:11" ht="12.75">
      <c r="A47" s="69" t="s">
        <v>68</v>
      </c>
      <c r="E47" s="58"/>
      <c r="F47" s="92"/>
      <c r="G47" s="58"/>
      <c r="H47" s="92"/>
      <c r="I47" s="59"/>
      <c r="K47" s="57"/>
    </row>
    <row r="48" spans="1:13" ht="12.75">
      <c r="A48" s="69"/>
      <c r="B48" s="57" t="s">
        <v>69</v>
      </c>
      <c r="E48" s="58">
        <v>186.39567000000002</v>
      </c>
      <c r="F48" s="92"/>
      <c r="G48" s="58">
        <v>199.8469215370118</v>
      </c>
      <c r="H48" s="92"/>
      <c r="I48" s="59">
        <v>210.99328</v>
      </c>
      <c r="J48" s="59">
        <v>135.936471980423</v>
      </c>
      <c r="K48" s="57"/>
      <c r="L48" s="80" t="s">
        <v>22</v>
      </c>
      <c r="M48" s="57">
        <v>144</v>
      </c>
    </row>
    <row r="49" spans="5:13" ht="13.5" thickBot="1">
      <c r="E49" s="90">
        <v>10775.463329999999</v>
      </c>
      <c r="F49" s="92"/>
      <c r="G49" s="90">
        <v>10278.78144153701</v>
      </c>
      <c r="H49" s="92"/>
      <c r="I49" s="90">
        <v>9906.2731476</v>
      </c>
      <c r="J49" s="90">
        <v>9924.838101980422</v>
      </c>
      <c r="K49" s="57"/>
      <c r="L49" s="91" t="s">
        <v>22</v>
      </c>
      <c r="M49" s="90">
        <v>4228</v>
      </c>
    </row>
    <row r="50" spans="9:11" ht="13.5" thickTop="1">
      <c r="I50" s="59"/>
      <c r="K50" s="57"/>
    </row>
    <row r="51" spans="1:13" ht="12.75">
      <c r="A51" s="57" t="s">
        <v>70</v>
      </c>
      <c r="E51" s="76">
        <v>21.31719440420561</v>
      </c>
      <c r="G51" s="76">
        <v>20.138937789719623</v>
      </c>
      <c r="I51" s="76">
        <v>19.455732424299065</v>
      </c>
      <c r="J51" s="76">
        <v>18.85970852803738</v>
      </c>
      <c r="K51" s="57"/>
      <c r="L51" s="80" t="s">
        <v>22</v>
      </c>
      <c r="M51" s="76">
        <v>7.3201219512195115</v>
      </c>
    </row>
    <row r="52" spans="9:11" ht="12.75">
      <c r="I52" s="59"/>
      <c r="K52" s="57"/>
    </row>
    <row r="53" spans="1:11" ht="12.75">
      <c r="A53" s="57" t="s">
        <v>71</v>
      </c>
      <c r="K53" s="57"/>
    </row>
    <row r="54" spans="1:11" ht="12.75">
      <c r="A54" s="57" t="s">
        <v>30</v>
      </c>
      <c r="K54" s="57"/>
    </row>
    <row r="55" ht="12.75">
      <c r="K55" s="57"/>
    </row>
    <row r="56" ht="12.75">
      <c r="K56" s="57"/>
    </row>
    <row r="57" ht="12.75">
      <c r="K57" s="57"/>
    </row>
  </sheetData>
  <printOptions/>
  <pageMargins left="0.25277777777777777" right="0.25" top="0.52" bottom="0.2777777777777778" header="1.1126244600833445E-308" footer="0.2777777777777778"/>
  <pageSetup blackAndWhite="1" horizontalDpi="600" verticalDpi="600" orientation="portrait" paperSize="9" r:id="rId1"/>
  <headerFooter alignWithMargins="0">
    <oddHeader>&amp;RDRAFT FOR REVIEW PURPOSES</oddHeader>
  </headerFooter>
</worksheet>
</file>

<file path=xl/worksheets/sheet3.xml><?xml version="1.0" encoding="utf-8"?>
<worksheet xmlns="http://schemas.openxmlformats.org/spreadsheetml/2006/main" xmlns:r="http://schemas.openxmlformats.org/officeDocument/2006/relationships">
  <dimension ref="A1:N198"/>
  <sheetViews>
    <sheetView tabSelected="1" workbookViewId="0" topLeftCell="A63">
      <selection activeCell="M79" sqref="M79"/>
    </sheetView>
  </sheetViews>
  <sheetFormatPr defaultColWidth="9.140625" defaultRowHeight="12.75"/>
  <cols>
    <col min="1" max="1" width="4.421875" style="94" customWidth="1"/>
    <col min="2" max="2" width="3.7109375" style="94" customWidth="1"/>
    <col min="3" max="3" width="2.7109375" style="94" customWidth="1"/>
    <col min="4" max="4" width="12.8515625" style="94" customWidth="1"/>
    <col min="5" max="5" width="10.421875" style="94" customWidth="1"/>
    <col min="6" max="6" width="5.28125" style="94" customWidth="1"/>
    <col min="7" max="7" width="11.57421875" style="94" customWidth="1"/>
    <col min="8" max="8" width="1.7109375" style="94" customWidth="1"/>
    <col min="9" max="9" width="11.57421875" style="94" customWidth="1"/>
    <col min="10" max="10" width="1.7109375" style="94" customWidth="1"/>
    <col min="11" max="11" width="11.57421875" style="94" customWidth="1"/>
    <col min="12" max="12" width="1.7109375" style="94" customWidth="1"/>
    <col min="13" max="13" width="12.28125" style="94" customWidth="1"/>
    <col min="14" max="14" width="10.7109375" style="94" customWidth="1"/>
    <col min="15" max="15" width="9.7109375" style="94" customWidth="1"/>
    <col min="16" max="16384" width="9.140625" style="94" customWidth="1"/>
  </cols>
  <sheetData>
    <row r="1" spans="1:13" s="93" customFormat="1" ht="12.75">
      <c r="A1" s="146" t="s">
        <v>72</v>
      </c>
      <c r="B1" s="146"/>
      <c r="C1" s="146"/>
      <c r="D1" s="146"/>
      <c r="E1" s="146"/>
      <c r="F1" s="146"/>
      <c r="G1" s="146"/>
      <c r="H1" s="146"/>
      <c r="I1" s="146"/>
      <c r="J1" s="146"/>
      <c r="K1" s="146"/>
      <c r="L1" s="146"/>
      <c r="M1" s="146"/>
    </row>
    <row r="2" spans="1:13" s="93" customFormat="1" ht="12.75">
      <c r="A2" s="147" t="s">
        <v>73</v>
      </c>
      <c r="B2" s="147"/>
      <c r="C2" s="147"/>
      <c r="D2" s="147"/>
      <c r="E2" s="147"/>
      <c r="F2" s="147"/>
      <c r="G2" s="147"/>
      <c r="H2" s="147"/>
      <c r="I2" s="147"/>
      <c r="J2" s="147"/>
      <c r="K2" s="147"/>
      <c r="L2" s="147"/>
      <c r="M2" s="147"/>
    </row>
    <row r="3" spans="1:13" ht="12.75">
      <c r="A3" s="20"/>
      <c r="B3" s="20"/>
      <c r="C3" s="20"/>
      <c r="D3" s="20"/>
      <c r="E3" s="20"/>
      <c r="F3" s="20"/>
      <c r="G3" s="20"/>
      <c r="H3" s="20"/>
      <c r="I3" s="20"/>
      <c r="J3" s="20"/>
      <c r="K3" s="20"/>
      <c r="L3" s="20"/>
      <c r="M3" s="20"/>
    </row>
    <row r="4" spans="1:13" s="95" customFormat="1" ht="12.75">
      <c r="A4" s="148" t="s">
        <v>237</v>
      </c>
      <c r="B4" s="148"/>
      <c r="C4" s="148"/>
      <c r="D4" s="148"/>
      <c r="E4" s="148"/>
      <c r="F4" s="148"/>
      <c r="G4" s="148"/>
      <c r="H4" s="148"/>
      <c r="I4" s="148"/>
      <c r="J4" s="148"/>
      <c r="K4" s="148"/>
      <c r="L4" s="148"/>
      <c r="M4" s="148"/>
    </row>
    <row r="5" spans="1:13" s="95" customFormat="1" ht="12.75">
      <c r="A5" s="21"/>
      <c r="B5" s="21"/>
      <c r="C5" s="21"/>
      <c r="D5" s="21"/>
      <c r="E5" s="21"/>
      <c r="F5" s="21"/>
      <c r="G5" s="21"/>
      <c r="H5" s="21"/>
      <c r="I5" s="21"/>
      <c r="J5" s="21"/>
      <c r="K5" s="21"/>
      <c r="L5" s="21"/>
      <c r="M5" s="21"/>
    </row>
    <row r="6" spans="1:13" s="96" customFormat="1" ht="12.75" customHeight="1">
      <c r="A6" s="18" t="s">
        <v>74</v>
      </c>
      <c r="B6" s="144" t="s">
        <v>75</v>
      </c>
      <c r="C6" s="144"/>
      <c r="D6" s="144"/>
      <c r="E6" s="144"/>
      <c r="F6" s="144"/>
      <c r="G6" s="144"/>
      <c r="H6" s="144"/>
      <c r="I6" s="140"/>
      <c r="J6" s="140"/>
      <c r="K6" s="140"/>
      <c r="L6" s="140"/>
      <c r="M6" s="140"/>
    </row>
    <row r="7" spans="1:13" s="96" customFormat="1" ht="12.75">
      <c r="A7" s="18"/>
      <c r="B7" s="23"/>
      <c r="C7" s="23"/>
      <c r="D7" s="23"/>
      <c r="E7" s="23"/>
      <c r="F7" s="23"/>
      <c r="G7" s="23"/>
      <c r="H7" s="23"/>
      <c r="I7" s="23"/>
      <c r="J7" s="23"/>
      <c r="K7" s="23"/>
      <c r="L7" s="23"/>
      <c r="M7" s="23"/>
    </row>
    <row r="8" spans="1:13" s="96" customFormat="1" ht="12.75" customHeight="1">
      <c r="A8" s="18"/>
      <c r="B8" s="140" t="s">
        <v>224</v>
      </c>
      <c r="C8" s="140"/>
      <c r="D8" s="140"/>
      <c r="E8" s="140"/>
      <c r="F8" s="140"/>
      <c r="G8" s="140"/>
      <c r="H8" s="140"/>
      <c r="I8" s="140"/>
      <c r="J8" s="140"/>
      <c r="K8" s="140"/>
      <c r="L8" s="140"/>
      <c r="M8" s="140"/>
    </row>
    <row r="9" spans="1:13" s="96" customFormat="1" ht="12.75">
      <c r="A9" s="18"/>
      <c r="B9" s="140"/>
      <c r="C9" s="140"/>
      <c r="D9" s="140"/>
      <c r="E9" s="140"/>
      <c r="F9" s="140"/>
      <c r="G9" s="140"/>
      <c r="H9" s="140"/>
      <c r="I9" s="140"/>
      <c r="J9" s="140"/>
      <c r="K9" s="140"/>
      <c r="L9" s="140"/>
      <c r="M9" s="140"/>
    </row>
    <row r="10" spans="1:13" s="96" customFormat="1" ht="12.75">
      <c r="A10" s="18"/>
      <c r="B10" s="140"/>
      <c r="C10" s="140"/>
      <c r="D10" s="140"/>
      <c r="E10" s="140"/>
      <c r="F10" s="140"/>
      <c r="G10" s="140"/>
      <c r="H10" s="140"/>
      <c r="I10" s="140"/>
      <c r="J10" s="140"/>
      <c r="K10" s="140"/>
      <c r="L10" s="140"/>
      <c r="M10" s="140"/>
    </row>
    <row r="11" spans="1:13" s="96" customFormat="1" ht="12.75">
      <c r="A11" s="18"/>
      <c r="B11" s="141"/>
      <c r="C11" s="141"/>
      <c r="D11" s="141"/>
      <c r="E11" s="141"/>
      <c r="F11" s="141"/>
      <c r="G11" s="141"/>
      <c r="H11" s="141"/>
      <c r="I11" s="141"/>
      <c r="J11" s="141"/>
      <c r="K11" s="141"/>
      <c r="L11" s="141"/>
      <c r="M11" s="141"/>
    </row>
    <row r="12" spans="1:13" s="96" customFormat="1" ht="12.75">
      <c r="A12" s="18"/>
      <c r="B12" s="23"/>
      <c r="C12" s="23"/>
      <c r="D12" s="23"/>
      <c r="E12" s="23"/>
      <c r="F12" s="23"/>
      <c r="G12" s="23"/>
      <c r="H12" s="23"/>
      <c r="I12" s="23"/>
      <c r="J12" s="23"/>
      <c r="K12" s="23"/>
      <c r="L12" s="23"/>
      <c r="M12" s="23"/>
    </row>
    <row r="13" spans="1:13" s="96" customFormat="1" ht="12.75" customHeight="1">
      <c r="A13" s="18" t="s">
        <v>76</v>
      </c>
      <c r="B13" s="144" t="s">
        <v>77</v>
      </c>
      <c r="C13" s="144"/>
      <c r="D13" s="144"/>
      <c r="E13" s="144"/>
      <c r="F13" s="144"/>
      <c r="G13" s="144"/>
      <c r="H13" s="144"/>
      <c r="I13" s="140"/>
      <c r="J13" s="140"/>
      <c r="K13" s="140"/>
      <c r="L13" s="140"/>
      <c r="M13" s="140"/>
    </row>
    <row r="14" spans="1:13" s="96" customFormat="1" ht="12.75">
      <c r="A14" s="18"/>
      <c r="B14" s="23"/>
      <c r="C14" s="23"/>
      <c r="D14" s="23"/>
      <c r="E14" s="23"/>
      <c r="F14" s="23"/>
      <c r="G14" s="23"/>
      <c r="H14" s="23"/>
      <c r="I14" s="23"/>
      <c r="J14" s="23"/>
      <c r="K14" s="23"/>
      <c r="L14" s="23"/>
      <c r="M14" s="23"/>
    </row>
    <row r="15" spans="1:13" s="96" customFormat="1" ht="12.75" customHeight="1">
      <c r="A15" s="18"/>
      <c r="B15" s="140" t="s">
        <v>78</v>
      </c>
      <c r="C15" s="140"/>
      <c r="D15" s="140"/>
      <c r="E15" s="140"/>
      <c r="F15" s="140"/>
      <c r="G15" s="140"/>
      <c r="H15" s="140"/>
      <c r="I15" s="140"/>
      <c r="J15" s="140"/>
      <c r="K15" s="140"/>
      <c r="L15" s="140"/>
      <c r="M15" s="140"/>
    </row>
    <row r="16" spans="1:13" s="96" customFormat="1" ht="12.75">
      <c r="A16" s="18"/>
      <c r="B16" s="23"/>
      <c r="C16" s="23"/>
      <c r="D16" s="23"/>
      <c r="E16" s="23"/>
      <c r="F16" s="23"/>
      <c r="G16" s="23"/>
      <c r="H16" s="23"/>
      <c r="I16" s="23"/>
      <c r="J16" s="23"/>
      <c r="K16" s="23"/>
      <c r="L16" s="23"/>
      <c r="M16" s="23"/>
    </row>
    <row r="17" spans="1:13" s="96" customFormat="1" ht="12.75">
      <c r="A17" s="18" t="s">
        <v>79</v>
      </c>
      <c r="B17" s="25" t="s">
        <v>80</v>
      </c>
      <c r="C17" s="25"/>
      <c r="D17" s="25"/>
      <c r="E17" s="25"/>
      <c r="F17" s="25"/>
      <c r="G17" s="23"/>
      <c r="H17" s="23"/>
      <c r="I17" s="23"/>
      <c r="J17" s="23"/>
      <c r="K17" s="23"/>
      <c r="L17" s="23"/>
      <c r="M17" s="23"/>
    </row>
    <row r="18" spans="1:13" s="96" customFormat="1" ht="12.75">
      <c r="A18" s="18"/>
      <c r="B18" s="25"/>
      <c r="C18" s="25"/>
      <c r="D18" s="25"/>
      <c r="E18" s="25"/>
      <c r="F18" s="25"/>
      <c r="G18" s="23"/>
      <c r="H18" s="23"/>
      <c r="I18" s="23"/>
      <c r="J18" s="23"/>
      <c r="K18" s="23"/>
      <c r="L18" s="23"/>
      <c r="M18" s="23"/>
    </row>
    <row r="19" spans="1:13" s="96" customFormat="1" ht="12.75" customHeight="1">
      <c r="A19" s="18"/>
      <c r="B19" s="145" t="s">
        <v>81</v>
      </c>
      <c r="C19" s="145"/>
      <c r="D19" s="145"/>
      <c r="E19" s="145"/>
      <c r="F19" s="145"/>
      <c r="G19" s="145"/>
      <c r="H19" s="145"/>
      <c r="I19" s="145"/>
      <c r="J19" s="145"/>
      <c r="K19" s="145"/>
      <c r="L19" s="145"/>
      <c r="M19" s="145"/>
    </row>
    <row r="20" spans="1:13" s="96" customFormat="1" ht="12.75">
      <c r="A20" s="18"/>
      <c r="B20" s="26"/>
      <c r="C20" s="26"/>
      <c r="D20" s="26"/>
      <c r="E20" s="26"/>
      <c r="F20" s="26"/>
      <c r="G20" s="26"/>
      <c r="H20" s="26"/>
      <c r="I20" s="26"/>
      <c r="J20" s="26"/>
      <c r="K20" s="26"/>
      <c r="L20" s="26"/>
      <c r="M20" s="26"/>
    </row>
    <row r="21" spans="1:13" s="96" customFormat="1" ht="12.75">
      <c r="A21" s="18" t="s">
        <v>82</v>
      </c>
      <c r="B21" s="143" t="s">
        <v>83</v>
      </c>
      <c r="C21" s="143"/>
      <c r="D21" s="143"/>
      <c r="E21" s="143"/>
      <c r="F21" s="143"/>
      <c r="G21" s="143"/>
      <c r="H21" s="143"/>
      <c r="I21" s="143"/>
      <c r="J21" s="26"/>
      <c r="K21" s="26"/>
      <c r="L21" s="26"/>
      <c r="M21" s="26"/>
    </row>
    <row r="22" spans="1:13" s="96" customFormat="1" ht="12.75">
      <c r="A22" s="18"/>
      <c r="B22" s="26"/>
      <c r="C22" s="26"/>
      <c r="D22" s="26"/>
      <c r="E22" s="26"/>
      <c r="F22" s="26"/>
      <c r="G22" s="26"/>
      <c r="H22" s="26"/>
      <c r="I22" s="26"/>
      <c r="J22" s="26"/>
      <c r="K22" s="26"/>
      <c r="L22" s="26"/>
      <c r="M22" s="26"/>
    </row>
    <row r="23" spans="1:14" s="96" customFormat="1" ht="12.75">
      <c r="A23" s="18"/>
      <c r="B23" s="145" t="s">
        <v>84</v>
      </c>
      <c r="C23" s="150"/>
      <c r="D23" s="150"/>
      <c r="E23" s="150"/>
      <c r="F23" s="150"/>
      <c r="G23" s="150"/>
      <c r="H23" s="150"/>
      <c r="I23" s="150"/>
      <c r="J23" s="150"/>
      <c r="K23" s="150"/>
      <c r="L23" s="150"/>
      <c r="M23" s="150"/>
      <c r="N23" s="28"/>
    </row>
    <row r="24" spans="1:14" s="96" customFormat="1" ht="12.75">
      <c r="A24" s="18"/>
      <c r="B24" s="150"/>
      <c r="C24" s="150"/>
      <c r="D24" s="150"/>
      <c r="E24" s="150"/>
      <c r="F24" s="150"/>
      <c r="G24" s="150"/>
      <c r="H24" s="150"/>
      <c r="I24" s="150"/>
      <c r="J24" s="150"/>
      <c r="K24" s="150"/>
      <c r="L24" s="150"/>
      <c r="M24" s="150"/>
      <c r="N24" s="28"/>
    </row>
    <row r="25" spans="1:13" s="96" customFormat="1" ht="12.75">
      <c r="A25" s="18"/>
      <c r="B25" s="26"/>
      <c r="C25" s="26"/>
      <c r="D25" s="26"/>
      <c r="E25" s="26"/>
      <c r="F25" s="26"/>
      <c r="G25" s="26"/>
      <c r="H25" s="26"/>
      <c r="I25" s="26"/>
      <c r="J25" s="26"/>
      <c r="K25" s="26"/>
      <c r="L25" s="26"/>
      <c r="M25" s="26"/>
    </row>
    <row r="26" spans="1:13" ht="12.75" customHeight="1">
      <c r="A26" s="18" t="s">
        <v>85</v>
      </c>
      <c r="B26" s="143" t="s">
        <v>86</v>
      </c>
      <c r="C26" s="149"/>
      <c r="D26" s="149"/>
      <c r="E26" s="149"/>
      <c r="F26" s="149"/>
      <c r="G26" s="149"/>
      <c r="H26" s="149"/>
      <c r="I26" s="149"/>
      <c r="J26" s="23"/>
      <c r="K26" s="23"/>
      <c r="L26" s="23"/>
      <c r="M26" s="23"/>
    </row>
    <row r="27" spans="1:13" ht="12.75">
      <c r="A27" s="19"/>
      <c r="B27" s="29"/>
      <c r="C27" s="23"/>
      <c r="D27" s="23"/>
      <c r="E27" s="23"/>
      <c r="F27" s="23"/>
      <c r="G27" s="23"/>
      <c r="H27" s="23"/>
      <c r="I27" s="23"/>
      <c r="J27" s="23"/>
      <c r="K27" s="23"/>
      <c r="L27" s="23"/>
      <c r="M27" s="23"/>
    </row>
    <row r="28" spans="1:13" ht="12.75" customHeight="1">
      <c r="A28" s="19"/>
      <c r="B28" s="140" t="s">
        <v>87</v>
      </c>
      <c r="C28" s="149"/>
      <c r="D28" s="149"/>
      <c r="E28" s="149"/>
      <c r="F28" s="149"/>
      <c r="G28" s="149"/>
      <c r="H28" s="149"/>
      <c r="I28" s="149"/>
      <c r="J28" s="149"/>
      <c r="K28" s="149"/>
      <c r="L28" s="149"/>
      <c r="M28" s="149"/>
    </row>
    <row r="29" spans="1:13" ht="12.75">
      <c r="A29" s="19"/>
      <c r="B29" s="29"/>
      <c r="C29" s="23"/>
      <c r="D29" s="23"/>
      <c r="E29" s="23"/>
      <c r="F29" s="23"/>
      <c r="G29" s="23"/>
      <c r="H29" s="23"/>
      <c r="I29" s="23"/>
      <c r="J29" s="23"/>
      <c r="K29" s="23"/>
      <c r="L29" s="23"/>
      <c r="M29" s="23"/>
    </row>
    <row r="30" spans="1:13" ht="12.75">
      <c r="A30" s="19"/>
      <c r="B30" s="29"/>
      <c r="C30" s="23"/>
      <c r="D30" s="23"/>
      <c r="E30" s="23"/>
      <c r="F30" s="23"/>
      <c r="G30" s="23"/>
      <c r="H30" s="23"/>
      <c r="I30" s="23"/>
      <c r="J30" s="23"/>
      <c r="K30" s="23"/>
      <c r="L30" s="23"/>
      <c r="M30" s="23"/>
    </row>
    <row r="31" spans="1:13" ht="12.75" customHeight="1">
      <c r="A31" s="18" t="s">
        <v>88</v>
      </c>
      <c r="B31" s="143" t="s">
        <v>89</v>
      </c>
      <c r="C31" s="149"/>
      <c r="D31" s="149"/>
      <c r="E31" s="149"/>
      <c r="F31" s="149"/>
      <c r="G31" s="149"/>
      <c r="H31" s="149"/>
      <c r="I31" s="149"/>
      <c r="J31" s="149"/>
      <c r="K31" s="149"/>
      <c r="L31" s="149"/>
      <c r="M31" s="149"/>
    </row>
    <row r="32" spans="1:13" ht="12.75">
      <c r="A32" s="19"/>
      <c r="B32" s="29"/>
      <c r="C32" s="23"/>
      <c r="D32" s="23"/>
      <c r="E32" s="23"/>
      <c r="F32" s="23"/>
      <c r="G32" s="23"/>
      <c r="H32" s="23"/>
      <c r="I32" s="23"/>
      <c r="J32" s="23"/>
      <c r="K32" s="23"/>
      <c r="L32" s="23"/>
      <c r="M32" s="23"/>
    </row>
    <row r="33" spans="1:13" ht="12.75" customHeight="1">
      <c r="A33" s="19"/>
      <c r="B33" s="140" t="s">
        <v>90</v>
      </c>
      <c r="C33" s="149"/>
      <c r="D33" s="149"/>
      <c r="E33" s="149"/>
      <c r="F33" s="149"/>
      <c r="G33" s="149"/>
      <c r="H33" s="149"/>
      <c r="I33" s="149"/>
      <c r="J33" s="149"/>
      <c r="K33" s="149"/>
      <c r="L33" s="149"/>
      <c r="M33" s="149"/>
    </row>
    <row r="34" spans="1:13" ht="12.75" customHeight="1">
      <c r="A34" s="19"/>
      <c r="B34" s="149"/>
      <c r="C34" s="149"/>
      <c r="D34" s="149"/>
      <c r="E34" s="149"/>
      <c r="F34" s="149"/>
      <c r="G34" s="149"/>
      <c r="H34" s="149"/>
      <c r="I34" s="149"/>
      <c r="J34" s="149"/>
      <c r="K34" s="149"/>
      <c r="L34" s="149"/>
      <c r="M34" s="149"/>
    </row>
    <row r="35" spans="1:13" ht="12.75">
      <c r="A35" s="19"/>
      <c r="B35" s="29"/>
      <c r="C35" s="151"/>
      <c r="D35" s="151"/>
      <c r="E35" s="151"/>
      <c r="F35" s="151"/>
      <c r="G35" s="151"/>
      <c r="H35" s="151"/>
      <c r="I35" s="151"/>
      <c r="J35" s="151"/>
      <c r="K35" s="151"/>
      <c r="L35" s="151"/>
      <c r="M35" s="151"/>
    </row>
    <row r="36" spans="1:13" ht="13.5" customHeight="1">
      <c r="A36" s="18" t="s">
        <v>91</v>
      </c>
      <c r="B36" s="144" t="s">
        <v>92</v>
      </c>
      <c r="C36" s="144"/>
      <c r="D36" s="144"/>
      <c r="E36" s="144"/>
      <c r="F36" s="141"/>
      <c r="G36" s="141"/>
      <c r="H36" s="141"/>
      <c r="I36" s="141"/>
      <c r="J36" s="141"/>
      <c r="K36" s="141"/>
      <c r="L36" s="23"/>
      <c r="M36" s="23"/>
    </row>
    <row r="37" spans="1:13" ht="13.5" customHeight="1">
      <c r="A37" s="31"/>
      <c r="B37" s="22"/>
      <c r="C37" s="22"/>
      <c r="D37" s="22"/>
      <c r="E37" s="22"/>
      <c r="F37" s="24"/>
      <c r="G37" s="24"/>
      <c r="H37" s="24"/>
      <c r="I37" s="24"/>
      <c r="J37" s="24"/>
      <c r="K37" s="24"/>
      <c r="L37" s="23"/>
      <c r="M37" s="23"/>
    </row>
    <row r="38" spans="1:13" ht="13.5" customHeight="1">
      <c r="A38" s="19"/>
      <c r="B38" s="145" t="s">
        <v>93</v>
      </c>
      <c r="C38" s="145"/>
      <c r="D38" s="145"/>
      <c r="E38" s="145"/>
      <c r="F38" s="145"/>
      <c r="G38" s="145"/>
      <c r="H38" s="145"/>
      <c r="I38" s="145"/>
      <c r="J38" s="145"/>
      <c r="K38" s="145"/>
      <c r="L38" s="145"/>
      <c r="M38" s="145"/>
    </row>
    <row r="39" spans="1:13" ht="13.5" customHeight="1">
      <c r="A39" s="19"/>
      <c r="B39" s="26"/>
      <c r="C39" s="26"/>
      <c r="D39" s="26"/>
      <c r="E39" s="26"/>
      <c r="F39" s="26"/>
      <c r="G39" s="26"/>
      <c r="H39" s="26"/>
      <c r="I39" s="26"/>
      <c r="J39" s="26"/>
      <c r="K39" s="26"/>
      <c r="L39" s="26"/>
      <c r="M39" s="26"/>
    </row>
    <row r="40" spans="1:13" ht="13.5" customHeight="1">
      <c r="A40" s="18" t="s">
        <v>94</v>
      </c>
      <c r="B40" s="144" t="s">
        <v>95</v>
      </c>
      <c r="C40" s="144"/>
      <c r="D40" s="144"/>
      <c r="E40" s="144"/>
      <c r="F40" s="144"/>
      <c r="G40" s="144"/>
      <c r="H40" s="144"/>
      <c r="I40" s="144"/>
      <c r="J40" s="141"/>
      <c r="K40" s="141"/>
      <c r="L40" s="141"/>
      <c r="M40" s="141"/>
    </row>
    <row r="41" spans="1:13" ht="13.5" customHeight="1">
      <c r="A41" s="31"/>
      <c r="B41" s="141"/>
      <c r="C41" s="141"/>
      <c r="D41" s="141"/>
      <c r="E41" s="141"/>
      <c r="F41" s="141"/>
      <c r="G41" s="141"/>
      <c r="H41" s="141"/>
      <c r="I41" s="141"/>
      <c r="J41" s="141"/>
      <c r="K41" s="141"/>
      <c r="L41" s="141"/>
      <c r="M41" s="141"/>
    </row>
    <row r="42" spans="1:13" ht="13.5" customHeight="1">
      <c r="A42" s="19"/>
      <c r="B42" s="23"/>
      <c r="C42" s="23"/>
      <c r="D42" s="23"/>
      <c r="E42" s="23"/>
      <c r="F42" s="23"/>
      <c r="G42" s="23"/>
      <c r="H42" s="23"/>
      <c r="I42" s="23"/>
      <c r="J42" s="23"/>
      <c r="K42" s="23"/>
      <c r="L42" s="23"/>
      <c r="M42" s="23"/>
    </row>
    <row r="43" spans="1:13" ht="13.5" customHeight="1">
      <c r="A43" s="19"/>
      <c r="B43" s="140" t="s">
        <v>96</v>
      </c>
      <c r="C43" s="140"/>
      <c r="D43" s="140"/>
      <c r="E43" s="140"/>
      <c r="F43" s="140"/>
      <c r="G43" s="140"/>
      <c r="H43" s="140"/>
      <c r="I43" s="140"/>
      <c r="J43" s="140"/>
      <c r="K43" s="140"/>
      <c r="L43" s="140"/>
      <c r="M43" s="140"/>
    </row>
    <row r="44" spans="1:13" ht="13.5" customHeight="1">
      <c r="A44" s="19"/>
      <c r="B44" s="141"/>
      <c r="C44" s="141"/>
      <c r="D44" s="141"/>
      <c r="E44" s="141"/>
      <c r="F44" s="141"/>
      <c r="G44" s="141"/>
      <c r="H44" s="141"/>
      <c r="I44" s="141"/>
      <c r="J44" s="141"/>
      <c r="K44" s="141"/>
      <c r="L44" s="141"/>
      <c r="M44" s="141"/>
    </row>
    <row r="45" spans="1:13" ht="13.5" customHeight="1">
      <c r="A45" s="19"/>
      <c r="B45" s="141"/>
      <c r="C45" s="141"/>
      <c r="D45" s="141"/>
      <c r="E45" s="141"/>
      <c r="F45" s="141"/>
      <c r="G45" s="141"/>
      <c r="H45" s="141"/>
      <c r="I45" s="141"/>
      <c r="J45" s="141"/>
      <c r="K45" s="141"/>
      <c r="L45" s="141"/>
      <c r="M45" s="141"/>
    </row>
    <row r="46" spans="1:13" ht="13.5" customHeight="1">
      <c r="A46" s="19"/>
      <c r="B46" s="23"/>
      <c r="C46" s="23"/>
      <c r="D46" s="23"/>
      <c r="E46" s="23"/>
      <c r="F46" s="23"/>
      <c r="G46" s="23"/>
      <c r="H46" s="23"/>
      <c r="I46" s="23"/>
      <c r="J46" s="23"/>
      <c r="K46" s="23"/>
      <c r="L46" s="23"/>
      <c r="M46" s="23"/>
    </row>
    <row r="47" spans="1:13" ht="13.5" customHeight="1">
      <c r="A47" s="18" t="s">
        <v>97</v>
      </c>
      <c r="B47" s="32" t="s">
        <v>98</v>
      </c>
      <c r="C47" s="20"/>
      <c r="D47" s="20"/>
      <c r="E47" s="20"/>
      <c r="F47" s="20"/>
      <c r="G47" s="20"/>
      <c r="H47" s="20"/>
      <c r="I47" s="19" t="s">
        <v>99</v>
      </c>
      <c r="J47" s="19"/>
      <c r="K47" s="19" t="s">
        <v>99</v>
      </c>
      <c r="L47" s="19"/>
      <c r="M47" s="20" t="s">
        <v>100</v>
      </c>
    </row>
    <row r="48" spans="1:13" ht="13.5" customHeight="1">
      <c r="A48" s="31"/>
      <c r="B48" s="32"/>
      <c r="C48" s="20"/>
      <c r="D48" s="20"/>
      <c r="E48" s="20"/>
      <c r="F48" s="20"/>
      <c r="G48" s="20"/>
      <c r="H48" s="20"/>
      <c r="I48" s="19"/>
      <c r="J48" s="19"/>
      <c r="K48" s="142"/>
      <c r="L48" s="142"/>
      <c r="M48" s="142"/>
    </row>
    <row r="49" spans="1:13" ht="13.5" customHeight="1">
      <c r="A49" s="32"/>
      <c r="B49" s="140" t="s">
        <v>251</v>
      </c>
      <c r="C49" s="141"/>
      <c r="D49" s="141"/>
      <c r="E49" s="141"/>
      <c r="F49" s="141"/>
      <c r="G49" s="141"/>
      <c r="H49" s="141"/>
      <c r="I49" s="141"/>
      <c r="J49" s="141"/>
      <c r="K49" s="141"/>
      <c r="L49" s="141"/>
      <c r="M49" s="141"/>
    </row>
    <row r="50" spans="1:13" ht="13.5" customHeight="1">
      <c r="A50" s="32"/>
      <c r="B50" s="141"/>
      <c r="C50" s="141"/>
      <c r="D50" s="141"/>
      <c r="E50" s="141"/>
      <c r="F50" s="141"/>
      <c r="G50" s="141"/>
      <c r="H50" s="141"/>
      <c r="I50" s="141"/>
      <c r="J50" s="141"/>
      <c r="K50" s="141"/>
      <c r="L50" s="141"/>
      <c r="M50" s="141"/>
    </row>
    <row r="51" spans="1:13" ht="13.5" customHeight="1">
      <c r="A51" s="20"/>
      <c r="B51" s="32"/>
      <c r="C51" s="140"/>
      <c r="D51" s="140"/>
      <c r="E51" s="140"/>
      <c r="F51" s="140"/>
      <c r="G51" s="20"/>
      <c r="H51" s="20"/>
      <c r="I51" s="34"/>
      <c r="J51" s="34"/>
      <c r="K51" s="20"/>
      <c r="L51" s="20"/>
      <c r="M51" s="20"/>
    </row>
    <row r="52" spans="1:13" ht="12.75" customHeight="1">
      <c r="A52" s="18" t="s">
        <v>101</v>
      </c>
      <c r="B52" s="144" t="s">
        <v>102</v>
      </c>
      <c r="C52" s="144"/>
      <c r="D52" s="144"/>
      <c r="E52" s="144"/>
      <c r="F52" s="144"/>
      <c r="G52" s="144"/>
      <c r="H52" s="144"/>
      <c r="I52" s="144"/>
      <c r="J52" s="35"/>
      <c r="K52" s="35"/>
      <c r="L52" s="35"/>
      <c r="M52" s="35"/>
    </row>
    <row r="53" spans="1:13" ht="12.75">
      <c r="A53" s="32"/>
      <c r="B53" s="23"/>
      <c r="C53" s="23"/>
      <c r="D53" s="23"/>
      <c r="E53" s="23"/>
      <c r="F53" s="23"/>
      <c r="G53" s="23"/>
      <c r="H53" s="23"/>
      <c r="I53" s="23"/>
      <c r="J53" s="23"/>
      <c r="K53" s="23"/>
      <c r="L53" s="23"/>
      <c r="M53" s="23"/>
    </row>
    <row r="54" spans="1:13" ht="12.75">
      <c r="A54" s="32"/>
      <c r="B54" s="20" t="s">
        <v>103</v>
      </c>
      <c r="C54" s="20"/>
      <c r="D54" s="20"/>
      <c r="E54" s="20"/>
      <c r="F54" s="20"/>
      <c r="G54" s="33"/>
      <c r="H54" s="23"/>
      <c r="I54" s="23"/>
      <c r="J54" s="23"/>
      <c r="K54" s="23"/>
      <c r="L54" s="23"/>
      <c r="M54" s="23"/>
    </row>
    <row r="55" spans="1:13" ht="12.75">
      <c r="A55" s="32"/>
      <c r="B55" s="20"/>
      <c r="C55" s="20"/>
      <c r="D55" s="20"/>
      <c r="E55" s="33" t="s">
        <v>104</v>
      </c>
      <c r="F55" s="20"/>
      <c r="G55" s="33" t="s">
        <v>104</v>
      </c>
      <c r="H55" s="23"/>
      <c r="I55" s="33" t="s">
        <v>104</v>
      </c>
      <c r="J55" s="23"/>
      <c r="K55" s="23" t="s">
        <v>104</v>
      </c>
      <c r="L55" s="23"/>
      <c r="M55" s="23" t="s">
        <v>105</v>
      </c>
    </row>
    <row r="56" spans="1:13" ht="12.75">
      <c r="A56" s="32"/>
      <c r="B56" s="20"/>
      <c r="C56" s="20"/>
      <c r="D56" s="20"/>
      <c r="E56" s="36" t="s">
        <v>106</v>
      </c>
      <c r="F56" s="20"/>
      <c r="G56" s="36" t="s">
        <v>107</v>
      </c>
      <c r="H56" s="23"/>
      <c r="I56" s="36" t="s">
        <v>108</v>
      </c>
      <c r="J56" s="23"/>
      <c r="K56" s="36" t="s">
        <v>109</v>
      </c>
      <c r="L56" s="23"/>
      <c r="M56" s="23" t="s">
        <v>109</v>
      </c>
    </row>
    <row r="57" spans="1:13" ht="12.75">
      <c r="A57" s="32"/>
      <c r="B57" s="20"/>
      <c r="C57" s="20"/>
      <c r="D57" s="20"/>
      <c r="E57" s="33" t="s">
        <v>110</v>
      </c>
      <c r="F57" s="20"/>
      <c r="G57" s="33" t="s">
        <v>110</v>
      </c>
      <c r="H57" s="23"/>
      <c r="I57" s="33" t="s">
        <v>110</v>
      </c>
      <c r="J57" s="23"/>
      <c r="K57" s="33" t="s">
        <v>110</v>
      </c>
      <c r="L57" s="23"/>
      <c r="M57" s="23" t="s">
        <v>110</v>
      </c>
    </row>
    <row r="58" spans="1:13" ht="12.75">
      <c r="A58" s="32"/>
      <c r="B58" s="20"/>
      <c r="C58" s="20"/>
      <c r="D58" s="20"/>
      <c r="E58" s="36" t="s">
        <v>111</v>
      </c>
      <c r="F58" s="20"/>
      <c r="G58" s="36" t="s">
        <v>112</v>
      </c>
      <c r="H58" s="23"/>
      <c r="I58" s="36" t="s">
        <v>113</v>
      </c>
      <c r="J58" s="23"/>
      <c r="K58" s="36" t="s">
        <v>114</v>
      </c>
      <c r="L58" s="23"/>
      <c r="M58" s="23" t="s">
        <v>111</v>
      </c>
    </row>
    <row r="59" spans="1:13" ht="12.75">
      <c r="A59" s="32"/>
      <c r="B59" s="20"/>
      <c r="C59" s="20"/>
      <c r="D59" s="20"/>
      <c r="E59" s="20"/>
      <c r="F59" s="20"/>
      <c r="H59" s="23"/>
      <c r="I59" s="36"/>
      <c r="J59" s="23"/>
      <c r="K59" s="23"/>
      <c r="L59" s="23"/>
      <c r="M59" s="23"/>
    </row>
    <row r="60" spans="1:13" ht="12.75">
      <c r="A60" s="32"/>
      <c r="B60" s="20" t="s">
        <v>252</v>
      </c>
      <c r="C60" s="20"/>
      <c r="D60" s="20"/>
      <c r="E60" s="37">
        <f>+M60-SUM(G60:K60)</f>
        <v>1722221.6500000004</v>
      </c>
      <c r="F60" s="20"/>
      <c r="G60" s="38">
        <v>1967039.2</v>
      </c>
      <c r="H60" s="23"/>
      <c r="I60" s="39">
        <v>1416719.9</v>
      </c>
      <c r="J60" s="23"/>
      <c r="K60" s="38">
        <v>1221343.1</v>
      </c>
      <c r="L60" s="23"/>
      <c r="M60" s="40">
        <f>+'[1]P&amp;L(Dec03)'!N7+'[1]P&amp;L(Dec03)'!N10</f>
        <v>6327323.85</v>
      </c>
    </row>
    <row r="61" spans="1:13" ht="12.75">
      <c r="A61" s="32"/>
      <c r="B61" s="20"/>
      <c r="C61" s="20"/>
      <c r="D61" s="20"/>
      <c r="E61" s="20"/>
      <c r="F61" s="20"/>
      <c r="G61" s="38"/>
      <c r="H61" s="23"/>
      <c r="I61" s="41"/>
      <c r="J61" s="23"/>
      <c r="K61" s="38"/>
      <c r="L61" s="23"/>
      <c r="M61" s="40"/>
    </row>
    <row r="62" spans="1:13" ht="12.75">
      <c r="A62" s="32"/>
      <c r="B62" s="20" t="s">
        <v>243</v>
      </c>
      <c r="C62" s="20"/>
      <c r="D62" s="20"/>
      <c r="E62" s="37">
        <f>+M62-SUM(G62:K62)</f>
        <v>111400</v>
      </c>
      <c r="F62" s="20"/>
      <c r="G62" s="38">
        <v>96697</v>
      </c>
      <c r="H62" s="23"/>
      <c r="I62" s="40">
        <v>96656</v>
      </c>
      <c r="J62" s="23"/>
      <c r="K62" s="38">
        <v>55334</v>
      </c>
      <c r="L62" s="23"/>
      <c r="M62" s="40">
        <f>+'[1]P&amp;L(Dec03)'!N8</f>
        <v>360087</v>
      </c>
    </row>
    <row r="63" spans="1:13" ht="12.75">
      <c r="A63" s="32"/>
      <c r="B63" s="20" t="s">
        <v>244</v>
      </c>
      <c r="C63" s="20"/>
      <c r="D63" s="20"/>
      <c r="E63" s="20"/>
      <c r="F63" s="20"/>
      <c r="G63" s="38"/>
      <c r="H63" s="23"/>
      <c r="I63" s="40"/>
      <c r="J63" s="23"/>
      <c r="K63" s="38"/>
      <c r="L63" s="23"/>
      <c r="M63" s="40"/>
    </row>
    <row r="64" spans="1:13" ht="12.75">
      <c r="A64" s="32"/>
      <c r="B64" s="20"/>
      <c r="C64" s="20"/>
      <c r="D64" s="20"/>
      <c r="E64" s="20"/>
      <c r="F64" s="20"/>
      <c r="G64" s="38"/>
      <c r="H64" s="23"/>
      <c r="I64" s="40"/>
      <c r="J64" s="23"/>
      <c r="K64" s="38"/>
      <c r="L64" s="23"/>
      <c r="M64" s="40"/>
    </row>
    <row r="65" spans="1:13" ht="12.75">
      <c r="A65" s="32"/>
      <c r="B65" s="20" t="s">
        <v>115</v>
      </c>
      <c r="C65" s="20"/>
      <c r="D65" s="20"/>
      <c r="E65" s="37">
        <f>+M65-SUM(G65:K65)</f>
        <v>5000</v>
      </c>
      <c r="F65" s="20"/>
      <c r="G65" s="38">
        <v>0</v>
      </c>
      <c r="H65" s="23"/>
      <c r="I65" s="40">
        <v>22144.25</v>
      </c>
      <c r="J65" s="23"/>
      <c r="K65" s="38">
        <v>53050</v>
      </c>
      <c r="L65" s="23"/>
      <c r="M65" s="40">
        <f>+'[1]P&amp;L(Dec03)'!N9</f>
        <v>80194.25</v>
      </c>
    </row>
    <row r="66" spans="1:13" ht="12.75">
      <c r="A66" s="32"/>
      <c r="B66" s="20"/>
      <c r="C66" s="20"/>
      <c r="D66" s="20"/>
      <c r="E66" s="20"/>
      <c r="F66" s="20"/>
      <c r="H66" s="23"/>
      <c r="I66" s="40"/>
      <c r="J66" s="23"/>
      <c r="K66" s="23"/>
      <c r="L66" s="23"/>
      <c r="M66" s="40"/>
    </row>
    <row r="67" spans="1:13" ht="12.75">
      <c r="A67" s="32"/>
      <c r="B67" s="20"/>
      <c r="C67" s="20"/>
      <c r="D67" s="20"/>
      <c r="E67" s="42">
        <f>+SUM(E60:E66)</f>
        <v>1838621.6500000004</v>
      </c>
      <c r="F67" s="20"/>
      <c r="G67" s="42">
        <f>+SUM(G60:G66)</f>
        <v>2063736.2</v>
      </c>
      <c r="H67" s="23"/>
      <c r="I67" s="42">
        <f>+SUM(I60:I66)</f>
        <v>1535520.15</v>
      </c>
      <c r="J67" s="23"/>
      <c r="K67" s="42">
        <f>+SUM(K60:K66)</f>
        <v>1329727.1</v>
      </c>
      <c r="L67" s="23"/>
      <c r="M67" s="42">
        <f>+SUM(M60:M66)</f>
        <v>6767605.1</v>
      </c>
    </row>
    <row r="68" spans="1:13" ht="12.75">
      <c r="A68" s="32"/>
      <c r="B68" s="23"/>
      <c r="C68" s="23"/>
      <c r="D68" s="23"/>
      <c r="E68" s="23"/>
      <c r="F68" s="23"/>
      <c r="G68" s="23"/>
      <c r="H68" s="23"/>
      <c r="I68" s="23"/>
      <c r="J68" s="23"/>
      <c r="K68" s="23"/>
      <c r="L68" s="23"/>
      <c r="M68" s="23"/>
    </row>
    <row r="70" spans="1:2" ht="12.75">
      <c r="A70" s="96" t="s">
        <v>116</v>
      </c>
      <c r="B70" s="96" t="s">
        <v>117</v>
      </c>
    </row>
    <row r="72" spans="2:13" ht="12.75">
      <c r="B72" s="152" t="s">
        <v>118</v>
      </c>
      <c r="C72" s="152"/>
      <c r="D72" s="152"/>
      <c r="E72" s="152"/>
      <c r="F72" s="152"/>
      <c r="G72" s="152"/>
      <c r="H72" s="152"/>
      <c r="I72" s="152"/>
      <c r="J72" s="152"/>
      <c r="K72" s="152"/>
      <c r="L72" s="152"/>
      <c r="M72" s="152"/>
    </row>
    <row r="73" spans="2:13" ht="12.75">
      <c r="B73" s="152"/>
      <c r="C73" s="152"/>
      <c r="D73" s="152"/>
      <c r="E73" s="152"/>
      <c r="F73" s="152"/>
      <c r="G73" s="152"/>
      <c r="H73" s="152"/>
      <c r="I73" s="152"/>
      <c r="J73" s="152"/>
      <c r="K73" s="152"/>
      <c r="L73" s="152"/>
      <c r="M73" s="152"/>
    </row>
    <row r="74" spans="2:13" ht="12.75">
      <c r="B74" s="152"/>
      <c r="C74" s="152"/>
      <c r="D74" s="152"/>
      <c r="E74" s="152"/>
      <c r="F74" s="152"/>
      <c r="G74" s="152"/>
      <c r="H74" s="152"/>
      <c r="I74" s="152"/>
      <c r="J74" s="152"/>
      <c r="K74" s="152"/>
      <c r="L74" s="152"/>
      <c r="M74" s="152"/>
    </row>
    <row r="75" spans="2:13" ht="12.75">
      <c r="B75" s="97"/>
      <c r="C75" s="97"/>
      <c r="D75" s="97"/>
      <c r="E75" s="97"/>
      <c r="F75" s="97"/>
      <c r="G75" s="97"/>
      <c r="H75" s="97"/>
      <c r="I75" s="97"/>
      <c r="J75" s="97"/>
      <c r="K75" s="97"/>
      <c r="L75" s="97"/>
      <c r="M75" s="97"/>
    </row>
    <row r="76" spans="1:13" ht="12.75">
      <c r="A76" s="96" t="s">
        <v>119</v>
      </c>
      <c r="B76" s="153" t="s">
        <v>120</v>
      </c>
      <c r="C76" s="153"/>
      <c r="D76" s="153"/>
      <c r="E76" s="153"/>
      <c r="F76" s="153"/>
      <c r="G76" s="153"/>
      <c r="H76" s="153"/>
      <c r="I76" s="153"/>
      <c r="J76" s="153"/>
      <c r="K76" s="153"/>
      <c r="L76" s="153"/>
      <c r="M76" s="153"/>
    </row>
    <row r="78" spans="2:13" ht="12.75">
      <c r="B78" s="154" t="s">
        <v>246</v>
      </c>
      <c r="C78" s="150"/>
      <c r="D78" s="150"/>
      <c r="E78" s="150"/>
      <c r="F78" s="150"/>
      <c r="G78" s="150"/>
      <c r="H78" s="150"/>
      <c r="I78" s="150"/>
      <c r="J78" s="150"/>
      <c r="K78" s="150"/>
      <c r="L78" s="150"/>
      <c r="M78" s="150"/>
    </row>
    <row r="79" spans="2:13" ht="12.75">
      <c r="B79" s="125" t="s">
        <v>247</v>
      </c>
      <c r="C79" s="28"/>
      <c r="D79" s="28"/>
      <c r="E79" s="28"/>
      <c r="F79" s="28"/>
      <c r="G79" s="28"/>
      <c r="H79" s="28"/>
      <c r="I79" s="28"/>
      <c r="J79" s="28"/>
      <c r="K79" s="28"/>
      <c r="L79" s="28"/>
      <c r="M79" s="28"/>
    </row>
    <row r="81" ht="12.75">
      <c r="A81" s="96" t="s">
        <v>253</v>
      </c>
    </row>
    <row r="83" spans="1:13" ht="12.75" customHeight="1">
      <c r="A83" s="18" t="s">
        <v>121</v>
      </c>
      <c r="B83" s="143" t="s">
        <v>122</v>
      </c>
      <c r="C83" s="143"/>
      <c r="D83" s="143"/>
      <c r="E83" s="143"/>
      <c r="F83" s="143"/>
      <c r="G83" s="143"/>
      <c r="H83" s="143"/>
      <c r="I83" s="143"/>
      <c r="J83" s="27"/>
      <c r="K83" s="29"/>
      <c r="L83" s="29"/>
      <c r="M83" s="29"/>
    </row>
    <row r="84" spans="1:13" ht="12.75">
      <c r="A84" s="18" t="s">
        <v>99</v>
      </c>
      <c r="B84" s="29"/>
      <c r="C84" s="29"/>
      <c r="D84" s="29"/>
      <c r="E84" s="29"/>
      <c r="F84" s="29"/>
      <c r="G84" s="29"/>
      <c r="H84" s="29"/>
      <c r="I84" s="29"/>
      <c r="J84" s="29"/>
      <c r="K84" s="29"/>
      <c r="L84" s="29"/>
      <c r="M84" s="29"/>
    </row>
    <row r="85" spans="1:13" ht="12.75" customHeight="1">
      <c r="A85" s="19"/>
      <c r="B85" s="155" t="s">
        <v>123</v>
      </c>
      <c r="C85" s="156"/>
      <c r="D85" s="156"/>
      <c r="E85" s="156"/>
      <c r="F85" s="156"/>
      <c r="G85" s="156"/>
      <c r="H85" s="156"/>
      <c r="I85" s="156"/>
      <c r="J85" s="156"/>
      <c r="K85" s="156"/>
      <c r="L85" s="156"/>
      <c r="M85" s="156"/>
    </row>
    <row r="86" spans="1:13" ht="12.75">
      <c r="A86" s="19"/>
      <c r="B86" s="156"/>
      <c r="C86" s="156"/>
      <c r="D86" s="156"/>
      <c r="E86" s="156"/>
      <c r="F86" s="156"/>
      <c r="G86" s="156"/>
      <c r="H86" s="156"/>
      <c r="I86" s="156"/>
      <c r="J86" s="156"/>
      <c r="K86" s="156"/>
      <c r="L86" s="156"/>
      <c r="M86" s="156"/>
    </row>
    <row r="87" spans="1:13" ht="12.75" customHeight="1">
      <c r="A87" s="19"/>
      <c r="B87" s="156"/>
      <c r="C87" s="156"/>
      <c r="D87" s="156"/>
      <c r="E87" s="156"/>
      <c r="F87" s="156"/>
      <c r="G87" s="156"/>
      <c r="H87" s="156"/>
      <c r="I87" s="156"/>
      <c r="J87" s="156"/>
      <c r="K87" s="156"/>
      <c r="L87" s="156"/>
      <c r="M87" s="156"/>
    </row>
    <row r="88" spans="1:13" ht="12.75">
      <c r="A88" s="19"/>
      <c r="B88" s="29"/>
      <c r="C88" s="23"/>
      <c r="D88" s="23"/>
      <c r="E88" s="23"/>
      <c r="F88" s="23"/>
      <c r="G88" s="23"/>
      <c r="H88" s="23"/>
      <c r="I88" s="23"/>
      <c r="J88" s="23"/>
      <c r="K88" s="23"/>
      <c r="L88" s="23"/>
      <c r="M88" s="23"/>
    </row>
    <row r="89" spans="1:13" ht="12.75" customHeight="1">
      <c r="A89" s="18" t="s">
        <v>124</v>
      </c>
      <c r="B89" s="143" t="s">
        <v>125</v>
      </c>
      <c r="C89" s="150"/>
      <c r="D89" s="150"/>
      <c r="E89" s="150"/>
      <c r="F89" s="150"/>
      <c r="G89" s="150"/>
      <c r="H89" s="150"/>
      <c r="I89" s="150"/>
      <c r="J89" s="20"/>
      <c r="K89" s="20"/>
      <c r="L89" s="20"/>
      <c r="M89" s="20"/>
    </row>
    <row r="90" spans="1:13" ht="12.75">
      <c r="A90" s="19"/>
      <c r="B90" s="29"/>
      <c r="C90" s="20"/>
      <c r="D90" s="20"/>
      <c r="E90" s="20"/>
      <c r="F90" s="20"/>
      <c r="G90" s="20"/>
      <c r="H90" s="20"/>
      <c r="I90" s="20"/>
      <c r="J90" s="20"/>
      <c r="K90" s="20"/>
      <c r="L90" s="20"/>
      <c r="M90" s="20"/>
    </row>
    <row r="91" spans="1:13" ht="12.75" customHeight="1">
      <c r="A91" s="19"/>
      <c r="B91" s="140" t="s">
        <v>126</v>
      </c>
      <c r="C91" s="157"/>
      <c r="D91" s="157"/>
      <c r="E91" s="157"/>
      <c r="F91" s="157"/>
      <c r="G91" s="157"/>
      <c r="H91" s="157"/>
      <c r="I91" s="157"/>
      <c r="J91" s="157"/>
      <c r="K91" s="157"/>
      <c r="L91" s="157"/>
      <c r="M91" s="157"/>
    </row>
    <row r="92" spans="1:13" ht="12.75">
      <c r="A92" s="19"/>
      <c r="B92" s="29"/>
      <c r="C92" s="30"/>
      <c r="D92" s="30"/>
      <c r="E92" s="30"/>
      <c r="F92" s="30"/>
      <c r="G92" s="30"/>
      <c r="H92" s="30"/>
      <c r="I92" s="30"/>
      <c r="J92" s="30"/>
      <c r="K92" s="30"/>
      <c r="L92" s="30"/>
      <c r="M92" s="30"/>
    </row>
    <row r="93" spans="1:13" ht="12.75" customHeight="1">
      <c r="A93" s="18" t="s">
        <v>127</v>
      </c>
      <c r="B93" s="143" t="s">
        <v>128</v>
      </c>
      <c r="C93" s="150"/>
      <c r="D93" s="150"/>
      <c r="E93" s="150"/>
      <c r="F93" s="150"/>
      <c r="G93" s="150"/>
      <c r="H93" s="150"/>
      <c r="I93" s="150"/>
      <c r="J93" s="150"/>
      <c r="K93" s="150"/>
      <c r="L93" s="23"/>
      <c r="M93" s="23"/>
    </row>
    <row r="94" spans="1:13" ht="12.75">
      <c r="A94" s="19"/>
      <c r="B94" s="29"/>
      <c r="C94" s="23"/>
      <c r="D94" s="23"/>
      <c r="E94" s="23"/>
      <c r="F94" s="23"/>
      <c r="G94" s="23"/>
      <c r="H94" s="23"/>
      <c r="I94" s="23"/>
      <c r="J94" s="23"/>
      <c r="K94" s="33"/>
      <c r="L94" s="23"/>
      <c r="M94" s="23"/>
    </row>
    <row r="95" spans="1:13" ht="12.75" customHeight="1">
      <c r="A95" s="19"/>
      <c r="B95" s="158" t="s">
        <v>129</v>
      </c>
      <c r="C95" s="150"/>
      <c r="D95" s="150"/>
      <c r="E95" s="150"/>
      <c r="F95" s="150"/>
      <c r="G95" s="150"/>
      <c r="H95" s="150"/>
      <c r="I95" s="150"/>
      <c r="J95" s="150"/>
      <c r="K95" s="150"/>
      <c r="L95" s="150"/>
      <c r="M95" s="150"/>
    </row>
    <row r="96" spans="1:13" ht="12.75">
      <c r="A96" s="19"/>
      <c r="B96" s="29"/>
      <c r="C96" s="23"/>
      <c r="D96" s="23"/>
      <c r="E96" s="23"/>
      <c r="F96" s="23"/>
      <c r="G96" s="23"/>
      <c r="H96" s="23"/>
      <c r="I96" s="23"/>
      <c r="J96" s="23"/>
      <c r="K96" s="33"/>
      <c r="L96" s="23"/>
      <c r="M96" s="23"/>
    </row>
    <row r="97" spans="1:13" ht="12.75" customHeight="1">
      <c r="A97" s="18" t="s">
        <v>130</v>
      </c>
      <c r="B97" s="143" t="s">
        <v>131</v>
      </c>
      <c r="C97" s="150"/>
      <c r="D97" s="150"/>
      <c r="E97" s="150"/>
      <c r="F97" s="150"/>
      <c r="G97" s="150"/>
      <c r="H97" s="150"/>
      <c r="I97" s="150"/>
      <c r="J97" s="150"/>
      <c r="K97" s="150"/>
      <c r="L97" s="23"/>
      <c r="M97" s="23"/>
    </row>
    <row r="98" spans="1:13" ht="12.75">
      <c r="A98" s="19"/>
      <c r="B98" s="29"/>
      <c r="C98" s="23"/>
      <c r="D98" s="23"/>
      <c r="E98" s="23"/>
      <c r="F98" s="23"/>
      <c r="G98" s="23"/>
      <c r="H98" s="23"/>
      <c r="I98" s="23"/>
      <c r="J98" s="23"/>
      <c r="K98" s="33"/>
      <c r="L98" s="23"/>
      <c r="M98" s="23"/>
    </row>
    <row r="99" spans="1:13" ht="12.75" customHeight="1">
      <c r="A99" s="19"/>
      <c r="B99" s="140" t="s">
        <v>132</v>
      </c>
      <c r="C99" s="149"/>
      <c r="D99" s="149"/>
      <c r="E99" s="149"/>
      <c r="F99" s="149"/>
      <c r="G99" s="149"/>
      <c r="H99" s="149"/>
      <c r="I99" s="149"/>
      <c r="J99" s="149"/>
      <c r="K99" s="149"/>
      <c r="L99" s="149"/>
      <c r="M99" s="149"/>
    </row>
    <row r="101" spans="1:13" ht="12.75" customHeight="1">
      <c r="A101" s="18" t="s">
        <v>133</v>
      </c>
      <c r="B101" s="144" t="s">
        <v>134</v>
      </c>
      <c r="C101" s="144"/>
      <c r="D101" s="144"/>
      <c r="E101" s="144"/>
      <c r="F101" s="144"/>
      <c r="G101" s="144"/>
      <c r="H101" s="144"/>
      <c r="I101" s="23"/>
      <c r="J101" s="23"/>
      <c r="K101" s="23"/>
      <c r="L101" s="23"/>
      <c r="M101" s="23"/>
    </row>
    <row r="102" spans="1:13" ht="12.75">
      <c r="A102" s="19"/>
      <c r="B102" s="29"/>
      <c r="C102" s="23"/>
      <c r="D102" s="23"/>
      <c r="E102" s="23"/>
      <c r="F102" s="23"/>
      <c r="G102" s="23"/>
      <c r="H102" s="23"/>
      <c r="I102" s="23"/>
      <c r="J102" s="23"/>
      <c r="K102" s="23"/>
      <c r="L102" s="23"/>
      <c r="M102" s="23"/>
    </row>
    <row r="103" spans="1:13" ht="12.75" customHeight="1" hidden="1">
      <c r="A103" s="19"/>
      <c r="B103" s="140" t="s">
        <v>135</v>
      </c>
      <c r="C103" s="140"/>
      <c r="D103" s="140"/>
      <c r="E103" s="140"/>
      <c r="F103" s="140"/>
      <c r="G103" s="140"/>
      <c r="H103" s="140"/>
      <c r="I103" s="140"/>
      <c r="J103" s="140"/>
      <c r="K103" s="140"/>
      <c r="L103" s="140"/>
      <c r="M103" s="140"/>
    </row>
    <row r="104" spans="1:13" ht="12.75" hidden="1">
      <c r="A104" s="19"/>
      <c r="B104" s="140"/>
      <c r="C104" s="140"/>
      <c r="D104" s="140"/>
      <c r="E104" s="140"/>
      <c r="F104" s="140"/>
      <c r="G104" s="140"/>
      <c r="H104" s="140"/>
      <c r="I104" s="140"/>
      <c r="J104" s="140"/>
      <c r="K104" s="140"/>
      <c r="L104" s="140"/>
      <c r="M104" s="140"/>
    </row>
    <row r="105" spans="1:13" ht="12.75">
      <c r="A105" s="19"/>
      <c r="B105" s="110" t="s">
        <v>136</v>
      </c>
      <c r="C105"/>
      <c r="D105"/>
      <c r="E105"/>
      <c r="F105"/>
      <c r="G105"/>
      <c r="H105"/>
      <c r="I105"/>
      <c r="J105"/>
      <c r="K105"/>
      <c r="L105"/>
      <c r="M105"/>
    </row>
    <row r="106" spans="1:13" ht="12.75">
      <c r="A106" s="19"/>
      <c r="B106"/>
      <c r="C106"/>
      <c r="D106"/>
      <c r="E106"/>
      <c r="F106"/>
      <c r="G106"/>
      <c r="H106"/>
      <c r="I106"/>
      <c r="J106"/>
      <c r="K106"/>
      <c r="L106"/>
      <c r="M106"/>
    </row>
    <row r="107" spans="1:13" ht="12.75">
      <c r="A107" s="19"/>
      <c r="B107"/>
      <c r="C107" t="s">
        <v>137</v>
      </c>
      <c r="D107" s="159" t="s">
        <v>138</v>
      </c>
      <c r="E107" s="159"/>
      <c r="F107" s="159"/>
      <c r="G107" s="159"/>
      <c r="H107" s="159"/>
      <c r="I107" s="159"/>
      <c r="J107" s="159"/>
      <c r="K107" s="159"/>
      <c r="L107" s="159"/>
      <c r="M107" s="159"/>
    </row>
    <row r="108" spans="1:13" ht="12.75">
      <c r="A108" s="19"/>
      <c r="B108"/>
      <c r="C108"/>
      <c r="D108" s="159"/>
      <c r="E108" s="159"/>
      <c r="F108" s="159"/>
      <c r="G108" s="159"/>
      <c r="H108" s="159"/>
      <c r="I108" s="159"/>
      <c r="J108" s="159"/>
      <c r="K108" s="159"/>
      <c r="L108" s="159"/>
      <c r="M108" s="159"/>
    </row>
    <row r="109" spans="1:13" ht="12.75">
      <c r="A109" s="19"/>
      <c r="B109"/>
      <c r="C109"/>
      <c r="D109" s="159"/>
      <c r="E109" s="159"/>
      <c r="F109" s="159"/>
      <c r="G109" s="159"/>
      <c r="H109" s="159"/>
      <c r="I109" s="159"/>
      <c r="J109" s="159"/>
      <c r="K109" s="159"/>
      <c r="L109" s="159"/>
      <c r="M109" s="159"/>
    </row>
    <row r="110" spans="1:13" ht="12.75">
      <c r="A110" s="19"/>
      <c r="B110"/>
      <c r="C110"/>
      <c r="D110" s="44"/>
      <c r="E110" s="44"/>
      <c r="F110" s="44"/>
      <c r="G110" s="44"/>
      <c r="H110" s="44"/>
      <c r="I110" s="44"/>
      <c r="J110" s="44"/>
      <c r="K110" s="44"/>
      <c r="L110" s="44"/>
      <c r="M110" s="44"/>
    </row>
    <row r="111" spans="1:13" ht="12.75">
      <c r="A111" s="19"/>
      <c r="B111"/>
      <c r="C111" t="s">
        <v>139</v>
      </c>
      <c r="D111" s="160" t="s">
        <v>140</v>
      </c>
      <c r="E111" s="160"/>
      <c r="F111" s="160"/>
      <c r="G111" s="160"/>
      <c r="H111" s="160"/>
      <c r="I111" s="160"/>
      <c r="J111" s="160"/>
      <c r="K111" s="160"/>
      <c r="L111" s="160"/>
      <c r="M111" s="160"/>
    </row>
    <row r="112" spans="1:13" ht="12.75">
      <c r="A112" s="19"/>
      <c r="B112"/>
      <c r="C112"/>
      <c r="D112" s="160"/>
      <c r="E112" s="160"/>
      <c r="F112" s="160"/>
      <c r="G112" s="160"/>
      <c r="H112" s="160"/>
      <c r="I112" s="160"/>
      <c r="J112" s="160"/>
      <c r="K112" s="160"/>
      <c r="L112" s="160"/>
      <c r="M112" s="160"/>
    </row>
    <row r="113" spans="1:13" ht="12.75">
      <c r="A113" s="19"/>
      <c r="B113"/>
      <c r="C113"/>
      <c r="D113" s="160"/>
      <c r="E113" s="160"/>
      <c r="F113" s="160"/>
      <c r="G113" s="160"/>
      <c r="H113" s="160"/>
      <c r="I113" s="160"/>
      <c r="J113" s="160"/>
      <c r="K113" s="160"/>
      <c r="L113" s="160"/>
      <c r="M113" s="160"/>
    </row>
    <row r="114" spans="1:13" ht="12.75">
      <c r="A114" s="19"/>
      <c r="B114"/>
      <c r="C114"/>
      <c r="D114"/>
      <c r="E114"/>
      <c r="F114"/>
      <c r="G114"/>
      <c r="H114"/>
      <c r="I114"/>
      <c r="J114"/>
      <c r="K114"/>
      <c r="L114"/>
      <c r="M114"/>
    </row>
    <row r="115" spans="1:13" ht="12.75">
      <c r="A115" s="19"/>
      <c r="B115"/>
      <c r="C115" t="s">
        <v>141</v>
      </c>
      <c r="D115" s="159" t="s">
        <v>142</v>
      </c>
      <c r="E115" s="159"/>
      <c r="F115" s="159"/>
      <c r="G115" s="159"/>
      <c r="H115" s="159"/>
      <c r="I115" s="159"/>
      <c r="J115" s="159"/>
      <c r="K115" s="159"/>
      <c r="L115" s="159"/>
      <c r="M115" s="159"/>
    </row>
    <row r="116" spans="1:13" ht="12.75">
      <c r="A116" s="19"/>
      <c r="B116"/>
      <c r="C116"/>
      <c r="D116" s="159"/>
      <c r="E116" s="159"/>
      <c r="F116" s="159"/>
      <c r="G116" s="159"/>
      <c r="H116" s="159"/>
      <c r="I116" s="159"/>
      <c r="J116" s="159"/>
      <c r="K116" s="159"/>
      <c r="L116" s="159"/>
      <c r="M116" s="159"/>
    </row>
    <row r="117" spans="1:13" ht="12.75">
      <c r="A117" s="19"/>
      <c r="B117"/>
      <c r="C117"/>
      <c r="D117" s="159"/>
      <c r="E117" s="159"/>
      <c r="F117" s="159"/>
      <c r="G117" s="159"/>
      <c r="H117" s="159"/>
      <c r="I117" s="159"/>
      <c r="J117" s="159"/>
      <c r="K117" s="159"/>
      <c r="L117" s="159"/>
      <c r="M117" s="159"/>
    </row>
    <row r="118" spans="1:13" ht="12.75">
      <c r="A118" s="19"/>
      <c r="B118"/>
      <c r="C118"/>
      <c r="D118"/>
      <c r="E118"/>
      <c r="F118"/>
      <c r="G118"/>
      <c r="H118"/>
      <c r="I118"/>
      <c r="J118"/>
      <c r="K118"/>
      <c r="L118"/>
      <c r="M118"/>
    </row>
    <row r="119" spans="1:13" ht="12.75" customHeight="1">
      <c r="A119" s="19"/>
      <c r="B119" s="160" t="s">
        <v>242</v>
      </c>
      <c r="C119" s="160"/>
      <c r="D119" s="160"/>
      <c r="E119" s="160"/>
      <c r="F119" s="160"/>
      <c r="G119" s="160"/>
      <c r="H119" s="160"/>
      <c r="I119" s="160"/>
      <c r="J119" s="160"/>
      <c r="K119" s="160"/>
      <c r="L119" s="160"/>
      <c r="M119" s="160"/>
    </row>
    <row r="120" spans="1:13" ht="12.75">
      <c r="A120" s="19"/>
      <c r="B120" s="160"/>
      <c r="C120" s="160"/>
      <c r="D120" s="160"/>
      <c r="E120" s="160"/>
      <c r="F120" s="160"/>
      <c r="G120" s="160"/>
      <c r="H120" s="160"/>
      <c r="I120" s="160"/>
      <c r="J120" s="160"/>
      <c r="K120" s="160"/>
      <c r="L120" s="160"/>
      <c r="M120" s="160"/>
    </row>
    <row r="121" spans="1:13" ht="12.75">
      <c r="A121" s="19"/>
      <c r="B121" s="160"/>
      <c r="C121" s="160"/>
      <c r="D121" s="160"/>
      <c r="E121" s="160"/>
      <c r="F121" s="160"/>
      <c r="G121" s="160"/>
      <c r="H121" s="160"/>
      <c r="I121" s="160"/>
      <c r="J121" s="160"/>
      <c r="K121" s="160"/>
      <c r="L121" s="160"/>
      <c r="M121" s="160"/>
    </row>
    <row r="122" spans="1:13" ht="12.75">
      <c r="A122" s="19"/>
      <c r="B122" s="160"/>
      <c r="C122" s="160"/>
      <c r="D122" s="160"/>
      <c r="E122" s="160"/>
      <c r="F122" s="160"/>
      <c r="G122" s="160"/>
      <c r="H122" s="160"/>
      <c r="I122" s="160"/>
      <c r="J122" s="160"/>
      <c r="K122" s="160"/>
      <c r="L122" s="160"/>
      <c r="M122" s="160"/>
    </row>
    <row r="123" spans="1:13" ht="12.75">
      <c r="A123" s="19"/>
      <c r="B123"/>
      <c r="C123"/>
      <c r="D123"/>
      <c r="E123"/>
      <c r="F123"/>
      <c r="G123"/>
      <c r="H123"/>
      <c r="I123"/>
      <c r="J123"/>
      <c r="K123"/>
      <c r="L123"/>
      <c r="M123"/>
    </row>
    <row r="124" spans="1:13" ht="13.5" customHeight="1">
      <c r="A124" s="18" t="s">
        <v>143</v>
      </c>
      <c r="B124" s="25" t="s">
        <v>144</v>
      </c>
      <c r="C124" s="23"/>
      <c r="D124" s="23"/>
      <c r="E124" s="23"/>
      <c r="F124" s="23"/>
      <c r="G124" s="23"/>
      <c r="H124" s="23"/>
      <c r="I124" s="23"/>
      <c r="J124" s="23"/>
      <c r="K124" s="23"/>
      <c r="L124" s="23"/>
      <c r="M124" s="23"/>
    </row>
    <row r="125" spans="1:13" ht="13.5" customHeight="1">
      <c r="A125" s="31"/>
      <c r="B125" s="25"/>
      <c r="C125" s="23"/>
      <c r="D125" s="23"/>
      <c r="E125" s="23"/>
      <c r="F125" s="23"/>
      <c r="G125" s="23"/>
      <c r="H125" s="23"/>
      <c r="I125" s="23"/>
      <c r="J125" s="23"/>
      <c r="K125" s="23"/>
      <c r="L125" s="23"/>
      <c r="M125" s="23"/>
    </row>
    <row r="126" spans="1:13" ht="13.5" customHeight="1">
      <c r="A126" s="31"/>
      <c r="B126" s="140" t="s">
        <v>225</v>
      </c>
      <c r="C126" s="141"/>
      <c r="D126" s="141"/>
      <c r="E126" s="141"/>
      <c r="F126" s="141"/>
      <c r="G126" s="141"/>
      <c r="H126" s="141"/>
      <c r="I126" s="141"/>
      <c r="J126" s="141"/>
      <c r="K126" s="141"/>
      <c r="L126" s="141"/>
      <c r="M126" s="141"/>
    </row>
    <row r="127" spans="1:13" ht="13.5" customHeight="1">
      <c r="A127" s="31"/>
      <c r="B127" s="141"/>
      <c r="C127" s="141"/>
      <c r="D127" s="141"/>
      <c r="E127" s="141"/>
      <c r="F127" s="141"/>
      <c r="G127" s="141"/>
      <c r="H127" s="141"/>
      <c r="I127" s="141"/>
      <c r="J127" s="141"/>
      <c r="K127" s="141"/>
      <c r="L127" s="141"/>
      <c r="M127" s="141"/>
    </row>
    <row r="128" spans="1:13" ht="13.5" customHeight="1">
      <c r="A128" s="20"/>
      <c r="B128" s="23"/>
      <c r="C128" s="23"/>
      <c r="D128" s="23"/>
      <c r="E128" s="23"/>
      <c r="F128" s="23"/>
      <c r="G128" s="23"/>
      <c r="H128" s="23"/>
      <c r="I128" s="23"/>
      <c r="J128" s="23"/>
      <c r="K128" s="23"/>
      <c r="L128" s="23"/>
      <c r="M128" s="23"/>
    </row>
    <row r="129" spans="1:13" ht="13.5" customHeight="1">
      <c r="A129" s="18" t="s">
        <v>145</v>
      </c>
      <c r="B129" s="25" t="s">
        <v>146</v>
      </c>
      <c r="C129" s="23"/>
      <c r="D129" s="23"/>
      <c r="E129" s="23"/>
      <c r="F129" s="23"/>
      <c r="G129" s="23"/>
      <c r="H129" s="23"/>
      <c r="I129" s="23"/>
      <c r="J129" s="23"/>
      <c r="K129" s="23"/>
      <c r="L129" s="23"/>
      <c r="M129" s="23"/>
    </row>
    <row r="130" spans="1:13" ht="13.5" customHeight="1">
      <c r="A130" s="20"/>
      <c r="B130" s="23"/>
      <c r="C130" s="23"/>
      <c r="D130" s="23"/>
      <c r="E130" s="23"/>
      <c r="F130" s="23"/>
      <c r="G130" s="23"/>
      <c r="H130" s="23"/>
      <c r="I130" s="23"/>
      <c r="J130" s="23"/>
      <c r="K130" s="23"/>
      <c r="L130" s="23"/>
      <c r="M130" s="23"/>
    </row>
    <row r="131" spans="1:13" ht="13.5" customHeight="1">
      <c r="A131" s="20"/>
      <c r="B131" s="140" t="s">
        <v>226</v>
      </c>
      <c r="C131" s="140"/>
      <c r="D131" s="140"/>
      <c r="E131" s="140"/>
      <c r="F131" s="140"/>
      <c r="G131" s="140"/>
      <c r="H131" s="140"/>
      <c r="I131" s="140"/>
      <c r="J131" s="140"/>
      <c r="K131" s="140"/>
      <c r="L131" s="140"/>
      <c r="M131" s="140"/>
    </row>
    <row r="132" spans="1:13" ht="13.5" customHeight="1">
      <c r="A132" s="20"/>
      <c r="B132" s="141"/>
      <c r="C132" s="141"/>
      <c r="D132" s="141"/>
      <c r="E132" s="141"/>
      <c r="F132" s="141"/>
      <c r="G132" s="141"/>
      <c r="H132" s="141"/>
      <c r="I132" s="141"/>
      <c r="J132" s="141"/>
      <c r="K132" s="141"/>
      <c r="L132" s="141"/>
      <c r="M132" s="141"/>
    </row>
    <row r="133" spans="1:13" ht="13.5" customHeight="1">
      <c r="A133" s="20"/>
      <c r="B133" s="111"/>
      <c r="C133" s="111"/>
      <c r="D133" s="111"/>
      <c r="E133" s="111"/>
      <c r="F133" s="111"/>
      <c r="G133" s="111"/>
      <c r="H133" s="111"/>
      <c r="I133" s="111"/>
      <c r="J133" s="24"/>
      <c r="K133" s="24"/>
      <c r="L133" s="24"/>
      <c r="M133" s="24"/>
    </row>
    <row r="134" spans="1:13" ht="13.5" customHeight="1">
      <c r="A134" s="20"/>
      <c r="B134" s="110" t="s">
        <v>147</v>
      </c>
      <c r="C134" s="110"/>
      <c r="D134" s="110"/>
      <c r="E134" s="110"/>
      <c r="F134" s="110"/>
      <c r="G134" s="110" t="s">
        <v>148</v>
      </c>
      <c r="H134" s="110"/>
      <c r="I134" s="110"/>
      <c r="J134"/>
      <c r="K134"/>
      <c r="L134"/>
      <c r="M134"/>
    </row>
    <row r="135" spans="1:13" ht="13.5" customHeight="1">
      <c r="A135" s="20"/>
      <c r="B135" s="110"/>
      <c r="C135" s="110"/>
      <c r="D135" s="110"/>
      <c r="E135" s="110"/>
      <c r="F135" s="110"/>
      <c r="G135" s="112" t="s">
        <v>149</v>
      </c>
      <c r="H135" s="110"/>
      <c r="I135" s="110"/>
      <c r="J135"/>
      <c r="K135"/>
      <c r="L135"/>
      <c r="M135"/>
    </row>
    <row r="136" spans="1:13" ht="13.5" customHeight="1">
      <c r="A136" s="20"/>
      <c r="B136" s="110"/>
      <c r="C136" s="110"/>
      <c r="D136" s="110"/>
      <c r="E136" s="110"/>
      <c r="F136" s="110"/>
      <c r="G136" s="110"/>
      <c r="H136" s="110"/>
      <c r="I136" s="110"/>
      <c r="J136"/>
      <c r="K136"/>
      <c r="L136"/>
      <c r="M136"/>
    </row>
    <row r="137" spans="1:13" ht="13.5" customHeight="1">
      <c r="A137" s="20"/>
      <c r="B137" s="110" t="s">
        <v>150</v>
      </c>
      <c r="C137" s="110"/>
      <c r="D137" s="110"/>
      <c r="E137" s="110"/>
      <c r="F137" s="110"/>
      <c r="G137" s="113">
        <v>532000</v>
      </c>
      <c r="H137" s="110"/>
      <c r="I137" s="110"/>
      <c r="J137"/>
      <c r="K137"/>
      <c r="L137"/>
      <c r="M137"/>
    </row>
    <row r="138" spans="1:13" ht="13.5" customHeight="1">
      <c r="A138" s="20"/>
      <c r="B138" s="110"/>
      <c r="C138" s="110"/>
      <c r="D138" s="110"/>
      <c r="E138" s="110"/>
      <c r="F138" s="110"/>
      <c r="G138" s="110"/>
      <c r="H138" s="110"/>
      <c r="I138" s="110"/>
      <c r="J138"/>
      <c r="K138"/>
      <c r="L138"/>
      <c r="M138"/>
    </row>
    <row r="139" spans="1:13" ht="13.5" customHeight="1">
      <c r="A139" s="20"/>
      <c r="B139" s="110" t="s">
        <v>151</v>
      </c>
      <c r="C139" s="110"/>
      <c r="D139" s="110"/>
      <c r="E139" s="110"/>
      <c r="F139" s="110"/>
      <c r="G139" s="110"/>
      <c r="H139" s="110"/>
      <c r="I139" s="110"/>
      <c r="J139"/>
      <c r="K139"/>
      <c r="L139"/>
      <c r="M139"/>
    </row>
    <row r="140" spans="1:13" ht="13.5" customHeight="1">
      <c r="A140" s="20"/>
      <c r="B140" s="110" t="s">
        <v>152</v>
      </c>
      <c r="C140" s="110"/>
      <c r="D140" s="110"/>
      <c r="E140" s="110"/>
      <c r="F140" s="110"/>
      <c r="G140" s="114">
        <f>+((32800000*(84/(90+91+92+92)))+(42800000*((6+91+92+92)/(90+91+92+92))))</f>
        <v>40498630.1369863</v>
      </c>
      <c r="H140" s="110"/>
      <c r="I140" s="110"/>
      <c r="J140"/>
      <c r="K140"/>
      <c r="L140"/>
      <c r="M140"/>
    </row>
    <row r="141" spans="1:13" ht="13.5" customHeight="1">
      <c r="A141" s="20"/>
      <c r="B141" s="110"/>
      <c r="C141" s="110"/>
      <c r="D141" s="110"/>
      <c r="E141" s="110"/>
      <c r="F141" s="110"/>
      <c r="G141" s="114"/>
      <c r="H141" s="110"/>
      <c r="I141" s="110"/>
      <c r="J141"/>
      <c r="K141"/>
      <c r="L141"/>
      <c r="M141"/>
    </row>
    <row r="142" spans="1:13" ht="13.5" customHeight="1">
      <c r="A142" s="20"/>
      <c r="B142" s="110" t="s">
        <v>153</v>
      </c>
      <c r="C142" s="110"/>
      <c r="D142" s="110"/>
      <c r="E142" s="110"/>
      <c r="F142" s="110"/>
      <c r="G142" s="115">
        <f>+(G137/G140)*100</f>
        <v>1.3136246786632393</v>
      </c>
      <c r="H142" s="110"/>
      <c r="I142" s="110"/>
      <c r="J142"/>
      <c r="K142"/>
      <c r="L142"/>
      <c r="M142"/>
    </row>
    <row r="143" spans="1:13" ht="13.5" customHeight="1">
      <c r="A143" s="20"/>
      <c r="B143" s="110"/>
      <c r="C143" s="110"/>
      <c r="D143" s="110"/>
      <c r="E143" s="110"/>
      <c r="F143" s="110"/>
      <c r="G143" s="110"/>
      <c r="H143" s="110"/>
      <c r="I143" s="110"/>
      <c r="J143"/>
      <c r="K143"/>
      <c r="L143"/>
      <c r="M143"/>
    </row>
    <row r="144" spans="1:13" ht="13.5" customHeight="1">
      <c r="A144" s="20"/>
      <c r="B144"/>
      <c r="C144"/>
      <c r="D144"/>
      <c r="E144"/>
      <c r="F144"/>
      <c r="G144"/>
      <c r="H144"/>
      <c r="I144"/>
      <c r="J144"/>
      <c r="K144"/>
      <c r="L144"/>
      <c r="M144"/>
    </row>
    <row r="145" spans="1:13" ht="13.5" customHeight="1">
      <c r="A145" s="18" t="s">
        <v>154</v>
      </c>
      <c r="B145" s="32" t="s">
        <v>155</v>
      </c>
      <c r="C145" s="20"/>
      <c r="D145" s="20"/>
      <c r="E145" s="20"/>
      <c r="F145" s="20"/>
      <c r="G145" s="20"/>
      <c r="H145" s="20"/>
      <c r="I145" s="19" t="s">
        <v>99</v>
      </c>
      <c r="J145" s="19"/>
      <c r="K145" s="19" t="s">
        <v>99</v>
      </c>
      <c r="L145" s="19"/>
      <c r="M145" s="20" t="s">
        <v>100</v>
      </c>
    </row>
    <row r="146" spans="1:13" ht="13.5" customHeight="1">
      <c r="A146" s="31"/>
      <c r="B146" s="32"/>
      <c r="C146" s="20"/>
      <c r="D146" s="20"/>
      <c r="E146" s="20"/>
      <c r="F146" s="20"/>
      <c r="G146" s="20"/>
      <c r="H146" s="20"/>
      <c r="I146" s="19"/>
      <c r="J146" s="19"/>
      <c r="K146" s="142"/>
      <c r="L146" s="142"/>
      <c r="M146" s="142"/>
    </row>
    <row r="147" spans="1:13" ht="13.5" customHeight="1">
      <c r="A147" s="32"/>
      <c r="B147" s="140" t="s">
        <v>238</v>
      </c>
      <c r="C147" s="140"/>
      <c r="D147" s="140"/>
      <c r="E147" s="140"/>
      <c r="F147" s="140"/>
      <c r="G147" s="140"/>
      <c r="H147" s="140"/>
      <c r="I147" s="140"/>
      <c r="J147" s="140"/>
      <c r="K147" s="140"/>
      <c r="L147" s="140"/>
      <c r="M147" s="140"/>
    </row>
    <row r="148" spans="1:13" ht="13.5" customHeight="1">
      <c r="A148" s="32"/>
      <c r="B148" s="141"/>
      <c r="C148" s="141"/>
      <c r="D148" s="141"/>
      <c r="E148" s="141"/>
      <c r="F148" s="141"/>
      <c r="G148" s="141"/>
      <c r="H148" s="141"/>
      <c r="I148" s="141"/>
      <c r="J148" s="141"/>
      <c r="K148" s="141"/>
      <c r="L148" s="141"/>
      <c r="M148" s="141"/>
    </row>
    <row r="149" spans="1:13" ht="13.5" customHeight="1">
      <c r="A149" s="20"/>
      <c r="B149" s="141"/>
      <c r="C149" s="141"/>
      <c r="D149" s="141"/>
      <c r="E149" s="141"/>
      <c r="F149" s="141"/>
      <c r="G149" s="141"/>
      <c r="H149" s="141"/>
      <c r="I149" s="141"/>
      <c r="J149" s="141"/>
      <c r="K149" s="141"/>
      <c r="L149" s="141"/>
      <c r="M149" s="141"/>
    </row>
    <row r="150" spans="1:13" ht="13.5" customHeight="1">
      <c r="A150" s="20"/>
      <c r="B150" s="23"/>
      <c r="C150" s="23"/>
      <c r="D150" s="23"/>
      <c r="E150" s="23"/>
      <c r="F150" s="45"/>
      <c r="G150" s="45"/>
      <c r="H150" s="20"/>
      <c r="I150" s="98"/>
      <c r="J150" s="34"/>
      <c r="K150" s="98"/>
      <c r="L150" s="98"/>
      <c r="M150" s="98"/>
    </row>
    <row r="151" spans="1:13" ht="12.75">
      <c r="A151" s="18" t="s">
        <v>156</v>
      </c>
      <c r="B151" s="32" t="s">
        <v>157</v>
      </c>
      <c r="C151" s="20"/>
      <c r="D151" s="20"/>
      <c r="E151" s="20"/>
      <c r="F151" s="20"/>
      <c r="G151" s="20"/>
      <c r="H151" s="20"/>
      <c r="I151" s="20"/>
      <c r="J151" s="20"/>
      <c r="K151" s="20"/>
      <c r="L151" s="20"/>
      <c r="M151" s="20"/>
    </row>
    <row r="152" spans="1:13" ht="12.75">
      <c r="A152" s="32"/>
      <c r="B152" s="20"/>
      <c r="C152" s="20"/>
      <c r="D152" s="20"/>
      <c r="E152" s="20"/>
      <c r="F152" s="20"/>
      <c r="G152" s="20"/>
      <c r="H152" s="20"/>
      <c r="I152" s="20"/>
      <c r="J152" s="20"/>
      <c r="K152" s="20"/>
      <c r="L152" s="20"/>
      <c r="M152" s="20"/>
    </row>
    <row r="153" spans="1:13" ht="12.75" customHeight="1">
      <c r="A153" s="32"/>
      <c r="B153" s="140" t="s">
        <v>239</v>
      </c>
      <c r="C153" s="140"/>
      <c r="D153" s="140"/>
      <c r="E153" s="140"/>
      <c r="F153" s="140"/>
      <c r="G153" s="140"/>
      <c r="H153" s="140"/>
      <c r="I153" s="140"/>
      <c r="J153" s="140"/>
      <c r="K153" s="140"/>
      <c r="L153" s="140"/>
      <c r="M153" s="140"/>
    </row>
    <row r="154" spans="1:13" ht="12.75">
      <c r="A154" s="32"/>
      <c r="B154" s="140"/>
      <c r="C154" s="140"/>
      <c r="D154" s="140"/>
      <c r="E154" s="140"/>
      <c r="F154" s="140"/>
      <c r="G154" s="140"/>
      <c r="H154" s="140"/>
      <c r="I154" s="140"/>
      <c r="J154" s="140"/>
      <c r="K154" s="140"/>
      <c r="L154" s="140"/>
      <c r="M154" s="140"/>
    </row>
    <row r="155" spans="1:13" ht="12.75">
      <c r="A155" s="32"/>
      <c r="B155" s="141"/>
      <c r="C155" s="141"/>
      <c r="D155" s="141"/>
      <c r="E155" s="141"/>
      <c r="F155" s="141"/>
      <c r="G155" s="141"/>
      <c r="H155" s="141"/>
      <c r="I155" s="141"/>
      <c r="J155" s="141"/>
      <c r="K155" s="141"/>
      <c r="L155" s="141"/>
      <c r="M155" s="141"/>
    </row>
    <row r="156" spans="1:13" ht="12.75">
      <c r="A156" s="20"/>
      <c r="B156" s="35"/>
      <c r="C156" s="35"/>
      <c r="D156" s="35"/>
      <c r="E156" s="35"/>
      <c r="F156" s="35"/>
      <c r="G156" s="35"/>
      <c r="H156" s="35"/>
      <c r="I156" s="35"/>
      <c r="J156" s="35"/>
      <c r="K156" s="35"/>
      <c r="L156" s="35"/>
      <c r="M156" s="35"/>
    </row>
    <row r="157" spans="1:13" ht="12.75">
      <c r="A157" s="18" t="s">
        <v>158</v>
      </c>
      <c r="B157" s="46" t="s">
        <v>159</v>
      </c>
      <c r="C157" s="47"/>
      <c r="D157" s="47"/>
      <c r="E157" s="47"/>
      <c r="F157" s="99"/>
      <c r="G157" s="99"/>
      <c r="H157" s="47"/>
      <c r="I157" s="99"/>
      <c r="J157" s="47"/>
      <c r="K157" s="47"/>
      <c r="L157" s="47"/>
      <c r="M157" s="47"/>
    </row>
    <row r="158" spans="1:13" ht="12.75">
      <c r="A158" s="31"/>
      <c r="B158" s="46"/>
      <c r="C158" s="47"/>
      <c r="D158" s="47"/>
      <c r="E158" s="47"/>
      <c r="F158" s="99"/>
      <c r="G158" s="142"/>
      <c r="H158" s="142"/>
      <c r="I158" s="142"/>
      <c r="J158" s="20"/>
      <c r="K158" s="142"/>
      <c r="L158" s="142"/>
      <c r="M158" s="142"/>
    </row>
    <row r="159" spans="1:13" ht="12.75" customHeight="1">
      <c r="A159" s="20"/>
      <c r="B159" s="140" t="s">
        <v>240</v>
      </c>
      <c r="C159" s="140"/>
      <c r="D159" s="140"/>
      <c r="E159" s="140"/>
      <c r="F159" s="140"/>
      <c r="G159" s="140"/>
      <c r="H159" s="140"/>
      <c r="I159" s="140"/>
      <c r="J159" s="140"/>
      <c r="K159" s="140"/>
      <c r="L159" s="140"/>
      <c r="M159" s="140"/>
    </row>
    <row r="160" spans="1:13" ht="12.75">
      <c r="A160" s="20"/>
      <c r="B160" s="140"/>
      <c r="C160" s="140"/>
      <c r="D160" s="140"/>
      <c r="E160" s="140"/>
      <c r="F160" s="140"/>
      <c r="G160" s="140"/>
      <c r="H160" s="140"/>
      <c r="I160" s="140"/>
      <c r="J160" s="140"/>
      <c r="K160" s="140"/>
      <c r="L160" s="140"/>
      <c r="M160" s="140"/>
    </row>
    <row r="161" spans="1:13" ht="12.75">
      <c r="A161" s="20"/>
      <c r="B161" s="161"/>
      <c r="C161" s="161"/>
      <c r="D161" s="161"/>
      <c r="E161" s="161"/>
      <c r="F161" s="161"/>
      <c r="G161" s="161"/>
      <c r="H161" s="161"/>
      <c r="I161" s="161"/>
      <c r="J161" s="161"/>
      <c r="K161" s="161"/>
      <c r="L161" s="161"/>
      <c r="M161" s="161"/>
    </row>
    <row r="162" spans="1:13" ht="12.75">
      <c r="A162" s="20"/>
      <c r="B162" s="161"/>
      <c r="C162" s="161"/>
      <c r="D162" s="161"/>
      <c r="E162" s="161"/>
      <c r="F162" s="161"/>
      <c r="G162" s="161"/>
      <c r="H162" s="161"/>
      <c r="I162" s="161"/>
      <c r="J162" s="161"/>
      <c r="K162" s="161"/>
      <c r="L162" s="161"/>
      <c r="M162" s="161"/>
    </row>
    <row r="163" spans="1:13" ht="12.75">
      <c r="A163" s="20"/>
      <c r="B163" s="24"/>
      <c r="C163" s="24"/>
      <c r="D163" s="24"/>
      <c r="E163" s="24"/>
      <c r="F163" s="24"/>
      <c r="G163" s="24"/>
      <c r="H163" s="24"/>
      <c r="I163" s="24"/>
      <c r="J163" s="24"/>
      <c r="K163" s="24"/>
      <c r="L163" s="24"/>
      <c r="M163" s="24"/>
    </row>
    <row r="164" spans="1:13" ht="12.75">
      <c r="A164" s="18" t="s">
        <v>160</v>
      </c>
      <c r="B164" s="32" t="s">
        <v>161</v>
      </c>
      <c r="C164" s="20"/>
      <c r="D164" s="20"/>
      <c r="E164" s="20"/>
      <c r="F164" s="20"/>
      <c r="G164" s="20"/>
      <c r="H164" s="20"/>
      <c r="I164" s="20"/>
      <c r="J164" s="20"/>
      <c r="K164" s="20"/>
      <c r="L164" s="20"/>
      <c r="M164" s="20"/>
    </row>
    <row r="166" spans="2:13" ht="12.75" customHeight="1">
      <c r="B166" s="164" t="s">
        <v>248</v>
      </c>
      <c r="C166" s="150"/>
      <c r="D166" s="150"/>
      <c r="E166" s="150"/>
      <c r="F166" s="150"/>
      <c r="G166" s="150"/>
      <c r="H166" s="150"/>
      <c r="I166" s="150"/>
      <c r="J166" s="150"/>
      <c r="K166" s="150"/>
      <c r="L166" s="150"/>
      <c r="M166" s="150"/>
    </row>
    <row r="167" spans="2:13" ht="12.75">
      <c r="B167" s="150"/>
      <c r="C167" s="150"/>
      <c r="D167" s="150"/>
      <c r="E167" s="150"/>
      <c r="F167" s="150"/>
      <c r="G167" s="150"/>
      <c r="H167" s="150"/>
      <c r="I167" s="150"/>
      <c r="J167" s="150"/>
      <c r="K167" s="150"/>
      <c r="L167" s="150"/>
      <c r="M167" s="150"/>
    </row>
    <row r="168" spans="2:13" ht="12.75">
      <c r="B168" s="150"/>
      <c r="C168" s="150"/>
      <c r="D168" s="150"/>
      <c r="E168" s="150"/>
      <c r="F168" s="150"/>
      <c r="G168" s="150"/>
      <c r="H168" s="150"/>
      <c r="I168" s="150"/>
      <c r="J168" s="150"/>
      <c r="K168" s="150"/>
      <c r="L168" s="150"/>
      <c r="M168" s="150"/>
    </row>
    <row r="169" spans="2:13" ht="12.75">
      <c r="B169" s="150"/>
      <c r="C169" s="150"/>
      <c r="D169" s="150"/>
      <c r="E169" s="150"/>
      <c r="F169" s="150"/>
      <c r="G169" s="150"/>
      <c r="H169" s="150"/>
      <c r="I169" s="150"/>
      <c r="J169" s="150"/>
      <c r="K169" s="150"/>
      <c r="L169" s="150"/>
      <c r="M169" s="150"/>
    </row>
    <row r="170" spans="2:13" ht="12.75">
      <c r="B170" s="150"/>
      <c r="C170" s="150"/>
      <c r="D170" s="150"/>
      <c r="E170" s="150"/>
      <c r="F170" s="150"/>
      <c r="G170" s="150"/>
      <c r="H170" s="150"/>
      <c r="I170" s="150"/>
      <c r="J170" s="150"/>
      <c r="K170" s="150"/>
      <c r="L170" s="150"/>
      <c r="M170" s="150"/>
    </row>
    <row r="171" spans="2:13" ht="12.75">
      <c r="B171" s="43"/>
      <c r="C171" s="43"/>
      <c r="D171" s="43"/>
      <c r="E171" s="43"/>
      <c r="F171" s="43"/>
      <c r="G171" s="43"/>
      <c r="H171" s="43"/>
      <c r="I171" s="43"/>
      <c r="J171" s="43"/>
      <c r="K171" s="43"/>
      <c r="L171" s="43"/>
      <c r="M171" s="43"/>
    </row>
    <row r="172" spans="1:2" ht="12.75">
      <c r="A172" s="100" t="s">
        <v>162</v>
      </c>
      <c r="B172" s="96" t="s">
        <v>163</v>
      </c>
    </row>
    <row r="174" spans="2:13" ht="12.75" customHeight="1">
      <c r="B174" s="165" t="s">
        <v>241</v>
      </c>
      <c r="C174" s="166"/>
      <c r="D174" s="166"/>
      <c r="E174" s="166"/>
      <c r="F174" s="166"/>
      <c r="G174" s="166"/>
      <c r="H174" s="166"/>
      <c r="I174" s="166"/>
      <c r="J174" s="166"/>
      <c r="K174" s="166"/>
      <c r="L174" s="166"/>
      <c r="M174" s="166"/>
    </row>
    <row r="175" spans="2:13" ht="12.75">
      <c r="B175" s="166"/>
      <c r="C175" s="166"/>
      <c r="D175" s="166"/>
      <c r="E175" s="166"/>
      <c r="F175" s="166"/>
      <c r="G175" s="166"/>
      <c r="H175" s="166"/>
      <c r="I175" s="166"/>
      <c r="J175" s="166"/>
      <c r="K175" s="166"/>
      <c r="L175" s="166"/>
      <c r="M175" s="166"/>
    </row>
    <row r="176" spans="2:13" ht="12.75">
      <c r="B176" s="166"/>
      <c r="C176" s="166"/>
      <c r="D176" s="166"/>
      <c r="E176" s="166"/>
      <c r="F176" s="166"/>
      <c r="G176" s="166"/>
      <c r="H176" s="166"/>
      <c r="I176" s="166"/>
      <c r="J176" s="166"/>
      <c r="K176" s="166"/>
      <c r="L176" s="166"/>
      <c r="M176" s="166"/>
    </row>
    <row r="177" spans="2:13" ht="12.75">
      <c r="B177" s="166"/>
      <c r="C177" s="166"/>
      <c r="D177" s="166"/>
      <c r="E177" s="166"/>
      <c r="F177" s="166"/>
      <c r="G177" s="166"/>
      <c r="H177" s="166"/>
      <c r="I177" s="166"/>
      <c r="J177" s="166"/>
      <c r="K177" s="166"/>
      <c r="L177" s="166"/>
      <c r="M177" s="166"/>
    </row>
    <row r="178" spans="2:13" ht="25.5" customHeight="1">
      <c r="B178" s="166"/>
      <c r="C178" s="166"/>
      <c r="D178" s="166"/>
      <c r="E178" s="166"/>
      <c r="F178" s="166"/>
      <c r="G178" s="166"/>
      <c r="H178" s="166"/>
      <c r="I178" s="166"/>
      <c r="J178" s="166"/>
      <c r="K178" s="166"/>
      <c r="L178" s="166"/>
      <c r="M178" s="166"/>
    </row>
    <row r="179" spans="2:13" ht="12.75" customHeight="1">
      <c r="B179"/>
      <c r="C179"/>
      <c r="D179"/>
      <c r="E179"/>
      <c r="F179"/>
      <c r="G179"/>
      <c r="H179"/>
      <c r="I179"/>
      <c r="J179"/>
      <c r="K179"/>
      <c r="L179"/>
      <c r="M179"/>
    </row>
    <row r="180" spans="2:13" ht="12.75">
      <c r="B180" s="167" t="s">
        <v>249</v>
      </c>
      <c r="C180" s="167"/>
      <c r="D180" s="167"/>
      <c r="E180" s="167"/>
      <c r="F180" s="167"/>
      <c r="G180" s="167"/>
      <c r="H180" s="167"/>
      <c r="I180" s="167"/>
      <c r="J180" s="167"/>
      <c r="K180" s="167"/>
      <c r="L180" s="167"/>
      <c r="M180" s="167"/>
    </row>
    <row r="181" spans="2:13" ht="12.75" customHeight="1">
      <c r="B181" s="167"/>
      <c r="C181" s="167"/>
      <c r="D181" s="167"/>
      <c r="E181" s="167"/>
      <c r="F181" s="167"/>
      <c r="G181" s="167"/>
      <c r="H181" s="167"/>
      <c r="I181" s="167"/>
      <c r="J181" s="167"/>
      <c r="K181" s="167"/>
      <c r="L181" s="167"/>
      <c r="M181" s="167"/>
    </row>
    <row r="182" spans="2:13" ht="12.75">
      <c r="B182" s="167"/>
      <c r="C182" s="167"/>
      <c r="D182" s="167"/>
      <c r="E182" s="167"/>
      <c r="F182" s="167"/>
      <c r="G182" s="167"/>
      <c r="H182" s="167"/>
      <c r="I182" s="167"/>
      <c r="J182" s="167"/>
      <c r="K182" s="167"/>
      <c r="L182" s="167"/>
      <c r="M182" s="167"/>
    </row>
    <row r="183" spans="2:13" ht="12.75">
      <c r="B183" s="167"/>
      <c r="C183" s="167"/>
      <c r="D183" s="167"/>
      <c r="E183" s="167"/>
      <c r="F183" s="167"/>
      <c r="G183" s="167"/>
      <c r="H183" s="167"/>
      <c r="I183" s="167"/>
      <c r="J183" s="167"/>
      <c r="K183" s="167"/>
      <c r="L183" s="167"/>
      <c r="M183" s="167"/>
    </row>
    <row r="184" spans="2:13" ht="12.75">
      <c r="B184" s="54"/>
      <c r="C184" s="54"/>
      <c r="D184" s="54"/>
      <c r="E184" s="54"/>
      <c r="F184" s="54"/>
      <c r="G184" s="54"/>
      <c r="H184" s="54"/>
      <c r="I184" s="54"/>
      <c r="J184" s="54"/>
      <c r="K184" s="54"/>
      <c r="L184" s="54"/>
      <c r="M184" s="54"/>
    </row>
    <row r="185" spans="1:2" ht="12.75">
      <c r="A185" s="100" t="s">
        <v>164</v>
      </c>
      <c r="B185" s="96" t="s">
        <v>165</v>
      </c>
    </row>
    <row r="187" ht="12.75">
      <c r="B187" s="94" t="s">
        <v>166</v>
      </c>
    </row>
    <row r="189" spans="1:2" ht="12.75">
      <c r="A189" s="96" t="s">
        <v>167</v>
      </c>
      <c r="B189" s="96" t="s">
        <v>168</v>
      </c>
    </row>
    <row r="191" spans="2:13" ht="15">
      <c r="B191" s="168"/>
      <c r="C191" s="101"/>
      <c r="D191" s="101"/>
      <c r="E191" s="102"/>
      <c r="F191" s="171" t="s">
        <v>169</v>
      </c>
      <c r="G191" s="172"/>
      <c r="H191" s="171" t="s">
        <v>170</v>
      </c>
      <c r="I191" s="172"/>
      <c r="J191" s="132" t="s">
        <v>171</v>
      </c>
      <c r="K191" s="133"/>
      <c r="L191" s="136" t="s">
        <v>172</v>
      </c>
      <c r="M191" s="137"/>
    </row>
    <row r="192" spans="2:13" ht="15.75" customHeight="1">
      <c r="B192" s="169"/>
      <c r="C192" s="103"/>
      <c r="D192" s="103"/>
      <c r="E192" s="104"/>
      <c r="F192" s="173"/>
      <c r="G192" s="174"/>
      <c r="H192" s="173"/>
      <c r="I192" s="174"/>
      <c r="J192" s="134"/>
      <c r="K192" s="135"/>
      <c r="L192" s="138"/>
      <c r="M192" s="122"/>
    </row>
    <row r="193" spans="2:13" ht="15">
      <c r="B193" s="170"/>
      <c r="C193" s="105"/>
      <c r="D193" s="105"/>
      <c r="E193" s="106"/>
      <c r="F193" s="162" t="s">
        <v>20</v>
      </c>
      <c r="G193" s="163"/>
      <c r="H193" s="162" t="s">
        <v>20</v>
      </c>
      <c r="I193" s="163"/>
      <c r="J193" s="162" t="s">
        <v>20</v>
      </c>
      <c r="K193" s="163"/>
      <c r="L193" s="123"/>
      <c r="M193" s="124"/>
    </row>
    <row r="194" spans="2:13" ht="15">
      <c r="B194" s="48" t="s">
        <v>173</v>
      </c>
      <c r="C194" s="107"/>
      <c r="D194" s="107"/>
      <c r="E194" s="108"/>
      <c r="F194" s="139">
        <v>3224</v>
      </c>
      <c r="G194" s="127"/>
      <c r="H194" s="128">
        <v>2385</v>
      </c>
      <c r="I194" s="127"/>
      <c r="J194" s="129">
        <f>+F194-H194</f>
        <v>839</v>
      </c>
      <c r="K194" s="127"/>
      <c r="L194" s="130">
        <f>+J194/F194</f>
        <v>0.26023573200992556</v>
      </c>
      <c r="M194" s="131"/>
    </row>
    <row r="195" spans="2:13" ht="15">
      <c r="B195" s="48" t="s">
        <v>250</v>
      </c>
      <c r="C195" s="107"/>
      <c r="D195" s="107"/>
      <c r="E195" s="108"/>
      <c r="F195" s="139">
        <v>1380</v>
      </c>
      <c r="G195" s="127"/>
      <c r="H195" s="128">
        <v>301</v>
      </c>
      <c r="I195" s="127"/>
      <c r="J195" s="129">
        <f>+F195-H195</f>
        <v>1079</v>
      </c>
      <c r="K195" s="127"/>
      <c r="L195" s="130">
        <f>+J195/F195</f>
        <v>0.7818840579710145</v>
      </c>
      <c r="M195" s="131"/>
    </row>
    <row r="196" spans="2:13" ht="15">
      <c r="B196" s="48" t="s">
        <v>174</v>
      </c>
      <c r="C196" s="107"/>
      <c r="D196" s="107"/>
      <c r="E196" s="108"/>
      <c r="F196" s="139">
        <v>1100</v>
      </c>
      <c r="G196" s="127"/>
      <c r="H196" s="128">
        <v>664</v>
      </c>
      <c r="I196" s="127"/>
      <c r="J196" s="129">
        <f>+F196-H196</f>
        <v>436</v>
      </c>
      <c r="K196" s="127"/>
      <c r="L196" s="130">
        <f>+J196/F196</f>
        <v>0.39636363636363636</v>
      </c>
      <c r="M196" s="131"/>
    </row>
    <row r="197" spans="2:13" ht="15">
      <c r="B197" s="48" t="s">
        <v>175</v>
      </c>
      <c r="C197" s="107"/>
      <c r="D197" s="107"/>
      <c r="E197" s="108"/>
      <c r="F197" s="126">
        <v>170</v>
      </c>
      <c r="G197" s="127"/>
      <c r="H197" s="128">
        <v>55</v>
      </c>
      <c r="I197" s="127"/>
      <c r="J197" s="129">
        <f>+F197-H197</f>
        <v>115</v>
      </c>
      <c r="K197" s="127"/>
      <c r="L197" s="130">
        <f>+J197/F197</f>
        <v>0.6764705882352942</v>
      </c>
      <c r="M197" s="131"/>
    </row>
    <row r="198" spans="3:13" ht="15">
      <c r="C198" s="109"/>
      <c r="D198" s="109"/>
      <c r="E198" s="109"/>
      <c r="F198" s="109"/>
      <c r="G198" s="109"/>
      <c r="H198" s="109"/>
      <c r="I198" s="109"/>
      <c r="J198" s="109"/>
      <c r="K198" s="109"/>
      <c r="L198" s="109"/>
      <c r="M198" s="109"/>
    </row>
  </sheetData>
  <mergeCells count="75">
    <mergeCell ref="F195:G195"/>
    <mergeCell ref="H195:I195"/>
    <mergeCell ref="J195:K195"/>
    <mergeCell ref="L195:M195"/>
    <mergeCell ref="B159:M162"/>
    <mergeCell ref="F193:G193"/>
    <mergeCell ref="H193:I193"/>
    <mergeCell ref="J193:K193"/>
    <mergeCell ref="B166:M170"/>
    <mergeCell ref="B174:M178"/>
    <mergeCell ref="B180:M183"/>
    <mergeCell ref="B191:B193"/>
    <mergeCell ref="F191:G192"/>
    <mergeCell ref="H191:I192"/>
    <mergeCell ref="B131:M132"/>
    <mergeCell ref="B147:M149"/>
    <mergeCell ref="B153:M155"/>
    <mergeCell ref="G158:I158"/>
    <mergeCell ref="K158:M158"/>
    <mergeCell ref="K146:M146"/>
    <mergeCell ref="B101:H101"/>
    <mergeCell ref="B103:M104"/>
    <mergeCell ref="B126:M127"/>
    <mergeCell ref="D107:M109"/>
    <mergeCell ref="D111:M113"/>
    <mergeCell ref="D115:M117"/>
    <mergeCell ref="B119:M122"/>
    <mergeCell ref="B93:K93"/>
    <mergeCell ref="B95:M95"/>
    <mergeCell ref="B97:K97"/>
    <mergeCell ref="B99:M99"/>
    <mergeCell ref="B83:I83"/>
    <mergeCell ref="B85:M87"/>
    <mergeCell ref="B89:I89"/>
    <mergeCell ref="B91:M91"/>
    <mergeCell ref="B52:I52"/>
    <mergeCell ref="B72:M74"/>
    <mergeCell ref="B76:M76"/>
    <mergeCell ref="B78:M78"/>
    <mergeCell ref="B40:M41"/>
    <mergeCell ref="B26:I26"/>
    <mergeCell ref="B28:M28"/>
    <mergeCell ref="B23:M24"/>
    <mergeCell ref="B31:M31"/>
    <mergeCell ref="B33:M34"/>
    <mergeCell ref="C35:M35"/>
    <mergeCell ref="B36:K36"/>
    <mergeCell ref="B38:M38"/>
    <mergeCell ref="A1:M1"/>
    <mergeCell ref="A2:M2"/>
    <mergeCell ref="A4:M4"/>
    <mergeCell ref="B6:M6"/>
    <mergeCell ref="B8:M11"/>
    <mergeCell ref="B21:I21"/>
    <mergeCell ref="B13:M13"/>
    <mergeCell ref="B15:M15"/>
    <mergeCell ref="B19:M19"/>
    <mergeCell ref="B43:M45"/>
    <mergeCell ref="K48:M48"/>
    <mergeCell ref="B49:M50"/>
    <mergeCell ref="C51:F51"/>
    <mergeCell ref="J191:K192"/>
    <mergeCell ref="L191:M193"/>
    <mergeCell ref="F196:G196"/>
    <mergeCell ref="H196:I196"/>
    <mergeCell ref="J196:K196"/>
    <mergeCell ref="L196:M196"/>
    <mergeCell ref="F194:G194"/>
    <mergeCell ref="H194:I194"/>
    <mergeCell ref="J194:K194"/>
    <mergeCell ref="L194:M194"/>
    <mergeCell ref="F197:G197"/>
    <mergeCell ref="H197:I197"/>
    <mergeCell ref="J197:K197"/>
    <mergeCell ref="L197:M197"/>
  </mergeCells>
  <printOptions horizontalCentered="1"/>
  <pageMargins left="0.25" right="0.33" top="1" bottom="0.5" header="0.5" footer="0.5"/>
  <pageSetup horizontalDpi="300" verticalDpi="300" orientation="portrait" paperSize="9" r:id="rId1"/>
  <headerFooter alignWithMargins="0">
    <oddHeader>&amp;RDRAFT FOR REVIEW PURPOSES</oddHeader>
    <oddFooter>&amp;CPage &amp;P of &amp;N</oddFooter>
  </headerFooter>
  <rowBreaks count="3" manualBreakCount="3">
    <brk id="50" max="255" man="1"/>
    <brk id="99" max="255" man="1"/>
    <brk id="155" max="255" man="1"/>
  </rowBreaks>
</worksheet>
</file>

<file path=xl/worksheets/sheet4.xml><?xml version="1.0" encoding="utf-8"?>
<worksheet xmlns="http://schemas.openxmlformats.org/spreadsheetml/2006/main" xmlns:r="http://schemas.openxmlformats.org/officeDocument/2006/relationships">
  <sheetPr>
    <pageSetUpPr fitToPage="1"/>
  </sheetPr>
  <dimension ref="A3:K45"/>
  <sheetViews>
    <sheetView workbookViewId="0" topLeftCell="A1">
      <selection activeCell="J8" sqref="J8"/>
    </sheetView>
  </sheetViews>
  <sheetFormatPr defaultColWidth="9.140625" defaultRowHeight="12.75"/>
  <cols>
    <col min="1" max="1" width="5.421875" style="8" customWidth="1"/>
    <col min="2" max="2" width="11.421875" style="8" customWidth="1"/>
    <col min="3" max="3" width="22.7109375" style="8" customWidth="1"/>
    <col min="4" max="4" width="20.00390625" style="8" customWidth="1"/>
    <col min="5" max="5" width="13.28125" style="8" bestFit="1" customWidth="1"/>
    <col min="6" max="6" width="13.28125" style="8" hidden="1" customWidth="1"/>
    <col min="7" max="7" width="13.140625" style="8" hidden="1" customWidth="1"/>
    <col min="8" max="8" width="14.57421875" style="10" hidden="1" customWidth="1"/>
    <col min="9" max="9" width="2.8515625" style="8" customWidth="1"/>
    <col min="10" max="10" width="13.28125" style="8" bestFit="1" customWidth="1"/>
    <col min="11" max="16384" width="11.421875" style="8" customWidth="1"/>
  </cols>
  <sheetData>
    <row r="3" spans="1:2" ht="15">
      <c r="A3" s="6" t="s">
        <v>0</v>
      </c>
      <c r="B3" s="7"/>
    </row>
    <row r="4" spans="1:2" ht="15">
      <c r="A4" s="6" t="s">
        <v>176</v>
      </c>
      <c r="B4" s="7"/>
    </row>
    <row r="5" spans="1:2" ht="15">
      <c r="A5" s="6" t="s">
        <v>2</v>
      </c>
      <c r="B5" s="7"/>
    </row>
    <row r="6" spans="1:8" ht="15">
      <c r="A6" s="11"/>
      <c r="H6" s="12"/>
    </row>
    <row r="7" spans="1:10" ht="15">
      <c r="A7" s="11"/>
      <c r="E7" s="13" t="s">
        <v>39</v>
      </c>
      <c r="F7" s="13" t="s">
        <v>40</v>
      </c>
      <c r="G7" s="13" t="s">
        <v>41</v>
      </c>
      <c r="H7" s="14" t="s">
        <v>42</v>
      </c>
      <c r="J7" s="13" t="s">
        <v>43</v>
      </c>
    </row>
    <row r="8" spans="1:10" ht="15">
      <c r="A8" s="11"/>
      <c r="E8" s="14" t="s">
        <v>20</v>
      </c>
      <c r="F8" s="14" t="s">
        <v>20</v>
      </c>
      <c r="G8" s="14" t="s">
        <v>20</v>
      </c>
      <c r="H8" s="14" t="s">
        <v>20</v>
      </c>
      <c r="J8" s="14" t="s">
        <v>20</v>
      </c>
    </row>
    <row r="9" spans="1:8" ht="15">
      <c r="A9" s="11"/>
      <c r="G9" s="14"/>
      <c r="H9" s="14"/>
    </row>
    <row r="10" spans="1:8" ht="15">
      <c r="A10" s="11" t="s">
        <v>177</v>
      </c>
      <c r="G10" s="14"/>
      <c r="H10" s="14"/>
    </row>
    <row r="11" spans="1:10" ht="15">
      <c r="A11" s="8" t="s">
        <v>178</v>
      </c>
      <c r="E11" s="9">
        <v>2897.187229999999</v>
      </c>
      <c r="F11" s="9">
        <v>2379.2584599999996</v>
      </c>
      <c r="G11" s="10">
        <v>1557.8281576</v>
      </c>
      <c r="H11" s="10">
        <v>754.7814599999999</v>
      </c>
      <c r="J11" s="49" t="s">
        <v>22</v>
      </c>
    </row>
    <row r="12" spans="1:8" ht="15">
      <c r="A12" s="15" t="s">
        <v>179</v>
      </c>
      <c r="E12" s="9"/>
      <c r="F12" s="9"/>
      <c r="G12" s="9"/>
      <c r="H12" s="9"/>
    </row>
    <row r="13" spans="1:10" ht="15">
      <c r="A13" s="15"/>
      <c r="B13" s="8" t="s">
        <v>180</v>
      </c>
      <c r="E13" s="9">
        <v>167.27875</v>
      </c>
      <c r="F13" s="9">
        <v>123.64497</v>
      </c>
      <c r="G13" s="9">
        <v>78.8544</v>
      </c>
      <c r="H13" s="9">
        <v>37.31239</v>
      </c>
      <c r="I13" s="9"/>
      <c r="J13" s="49" t="s">
        <v>22</v>
      </c>
    </row>
    <row r="14" spans="1:10" ht="15">
      <c r="A14" s="15"/>
      <c r="B14" s="8" t="s">
        <v>181</v>
      </c>
      <c r="E14" s="9">
        <v>242.70572</v>
      </c>
      <c r="F14" s="9">
        <v>167.02929</v>
      </c>
      <c r="G14" s="16">
        <v>111.35286</v>
      </c>
      <c r="H14" s="16">
        <v>55.67642</v>
      </c>
      <c r="I14" s="9"/>
      <c r="J14" s="49" t="s">
        <v>22</v>
      </c>
    </row>
    <row r="15" spans="1:10" ht="15">
      <c r="A15" s="15"/>
      <c r="B15" s="8" t="s">
        <v>182</v>
      </c>
      <c r="E15" s="17">
        <v>-77.03916000000001</v>
      </c>
      <c r="F15" s="17">
        <v>-50.984480000000005</v>
      </c>
      <c r="G15" s="17">
        <v>-23.87308</v>
      </c>
      <c r="H15" s="17">
        <v>0</v>
      </c>
      <c r="I15" s="9"/>
      <c r="J15" s="50" t="s">
        <v>22</v>
      </c>
    </row>
    <row r="16" spans="1:10" ht="15">
      <c r="A16" s="15" t="s">
        <v>183</v>
      </c>
      <c r="E16" s="9">
        <v>3230.132539999999</v>
      </c>
      <c r="F16" s="9">
        <v>2618.9482399999993</v>
      </c>
      <c r="G16" s="9">
        <v>1724.1623375999998</v>
      </c>
      <c r="H16" s="9">
        <v>847.77027</v>
      </c>
      <c r="J16" s="49" t="s">
        <v>22</v>
      </c>
    </row>
    <row r="17" spans="2:8" ht="15">
      <c r="B17" s="11"/>
      <c r="E17" s="9"/>
      <c r="F17" s="9"/>
      <c r="G17" s="9"/>
      <c r="H17" s="9"/>
    </row>
    <row r="18" spans="1:10" ht="15">
      <c r="A18" s="15"/>
      <c r="B18" s="8" t="s">
        <v>184</v>
      </c>
      <c r="E18" s="9">
        <v>-3397.4064899999994</v>
      </c>
      <c r="F18" s="9">
        <v>-2626.7582399999997</v>
      </c>
      <c r="G18" s="9">
        <v>-1725.07819</v>
      </c>
      <c r="H18" s="9">
        <v>-1008.13529</v>
      </c>
      <c r="J18" s="49" t="s">
        <v>22</v>
      </c>
    </row>
    <row r="19" spans="1:10" ht="15">
      <c r="A19" s="15"/>
      <c r="B19" s="8" t="s">
        <v>185</v>
      </c>
      <c r="E19" s="9">
        <v>-173.12753000000004</v>
      </c>
      <c r="F19" s="9">
        <v>-344.74571</v>
      </c>
      <c r="G19" s="9">
        <v>-286.67087</v>
      </c>
      <c r="H19" s="9">
        <v>-156.02611</v>
      </c>
      <c r="J19" s="49" t="s">
        <v>22</v>
      </c>
    </row>
    <row r="20" spans="1:10" ht="15">
      <c r="A20" s="15"/>
      <c r="B20" s="8" t="s">
        <v>186</v>
      </c>
      <c r="E20" s="9">
        <v>19.81747</v>
      </c>
      <c r="F20" s="9">
        <v>14.72512</v>
      </c>
      <c r="G20" s="9">
        <v>9.327879999999999</v>
      </c>
      <c r="H20" s="9">
        <v>4.409</v>
      </c>
      <c r="J20" s="49" t="s">
        <v>22</v>
      </c>
    </row>
    <row r="21" spans="1:10" ht="15">
      <c r="A21" s="15"/>
      <c r="B21" s="8" t="s">
        <v>187</v>
      </c>
      <c r="E21" s="16">
        <v>-26.202</v>
      </c>
      <c r="F21" s="16">
        <v>-26.202</v>
      </c>
      <c r="G21" s="16">
        <v>-10.0855376</v>
      </c>
      <c r="H21" s="16">
        <v>-7.338</v>
      </c>
      <c r="J21" s="49" t="s">
        <v>22</v>
      </c>
    </row>
    <row r="22" spans="1:10" ht="15">
      <c r="A22" s="15"/>
      <c r="B22" s="8" t="s">
        <v>188</v>
      </c>
      <c r="E22" s="17">
        <v>77.03916000000001</v>
      </c>
      <c r="F22" s="17">
        <v>50.984480000000005</v>
      </c>
      <c r="G22" s="17">
        <v>23.77308</v>
      </c>
      <c r="H22" s="17"/>
      <c r="J22" s="50" t="s">
        <v>22</v>
      </c>
    </row>
    <row r="23" spans="1:10" ht="15">
      <c r="A23" s="15" t="s">
        <v>189</v>
      </c>
      <c r="E23" s="9">
        <v>-269.4468500000002</v>
      </c>
      <c r="F23" s="9">
        <v>-313.04811000000035</v>
      </c>
      <c r="G23" s="9">
        <v>-264.5713000000002</v>
      </c>
      <c r="H23" s="9">
        <v>-319.3201300000001</v>
      </c>
      <c r="J23" s="49" t="s">
        <v>22</v>
      </c>
    </row>
    <row r="24" spans="5:8" ht="15" hidden="1">
      <c r="E24" s="9"/>
      <c r="F24" s="9"/>
      <c r="G24" s="9"/>
      <c r="H24" s="9"/>
    </row>
    <row r="25" spans="1:8" ht="15">
      <c r="A25" s="15"/>
      <c r="E25" s="9"/>
      <c r="F25" s="9"/>
      <c r="G25" s="9"/>
      <c r="H25" s="9"/>
    </row>
    <row r="26" spans="1:8" ht="15">
      <c r="A26" s="8" t="s">
        <v>190</v>
      </c>
      <c r="E26" s="9"/>
      <c r="F26" s="9"/>
      <c r="G26" s="9"/>
      <c r="H26" s="9"/>
    </row>
    <row r="27" spans="2:10" ht="15">
      <c r="B27" s="8" t="s">
        <v>191</v>
      </c>
      <c r="E27" s="9">
        <v>-378.75497999999993</v>
      </c>
      <c r="F27" s="9">
        <v>-274.99429000000003</v>
      </c>
      <c r="G27" s="9">
        <v>-157.55715</v>
      </c>
      <c r="H27" s="9">
        <v>-69.906</v>
      </c>
      <c r="J27" s="49" t="s">
        <v>22</v>
      </c>
    </row>
    <row r="28" spans="2:10" ht="15">
      <c r="B28" s="8" t="s">
        <v>192</v>
      </c>
      <c r="E28" s="16">
        <v>-538.4494599999999</v>
      </c>
      <c r="F28" s="16">
        <v>-538.4494599999999</v>
      </c>
      <c r="G28" s="16">
        <v>-543.4494599999999</v>
      </c>
      <c r="H28" s="16">
        <v>-23.35751000000001</v>
      </c>
      <c r="J28" s="49" t="s">
        <v>22</v>
      </c>
    </row>
    <row r="29" spans="2:10" ht="15">
      <c r="B29" s="8" t="s">
        <v>193</v>
      </c>
      <c r="E29" s="17">
        <v>-111.84565000000002</v>
      </c>
      <c r="F29" s="17">
        <v>-106.65965000000003</v>
      </c>
      <c r="G29" s="17">
        <v>-38.02475000000012</v>
      </c>
      <c r="H29" s="17"/>
      <c r="J29" s="50" t="s">
        <v>22</v>
      </c>
    </row>
    <row r="30" spans="1:10" ht="15">
      <c r="A30" s="8" t="s">
        <v>194</v>
      </c>
      <c r="E30" s="9">
        <v>-1029.05009</v>
      </c>
      <c r="F30" s="9">
        <v>-920.1034</v>
      </c>
      <c r="G30" s="9">
        <v>-739.0313600000001</v>
      </c>
      <c r="H30" s="9">
        <v>-93.26351000000001</v>
      </c>
      <c r="J30" s="49" t="s">
        <v>22</v>
      </c>
    </row>
    <row r="31" spans="5:8" ht="15">
      <c r="E31" s="9"/>
      <c r="F31" s="9"/>
      <c r="G31" s="9"/>
      <c r="H31" s="9"/>
    </row>
    <row r="32" spans="1:8" ht="15">
      <c r="A32" s="8" t="s">
        <v>195</v>
      </c>
      <c r="E32" s="9"/>
      <c r="F32" s="9"/>
      <c r="G32" s="9"/>
      <c r="H32" s="9"/>
    </row>
    <row r="33" spans="2:10" ht="15">
      <c r="B33" s="51" t="s">
        <v>196</v>
      </c>
      <c r="E33" s="9">
        <v>4950</v>
      </c>
      <c r="F33" s="9">
        <v>4950</v>
      </c>
      <c r="G33" s="9">
        <v>4950</v>
      </c>
      <c r="H33" s="9">
        <v>4950</v>
      </c>
      <c r="J33" s="49" t="s">
        <v>22</v>
      </c>
    </row>
    <row r="34" spans="2:10" ht="15">
      <c r="B34" s="8" t="s">
        <v>197</v>
      </c>
      <c r="E34" s="16">
        <v>-60.572</v>
      </c>
      <c r="F34" s="16">
        <v>-43.748</v>
      </c>
      <c r="G34" s="16">
        <v>-26.424</v>
      </c>
      <c r="H34" s="16">
        <v>-11.781</v>
      </c>
      <c r="J34" s="49" t="s">
        <v>22</v>
      </c>
    </row>
    <row r="35" spans="2:10" ht="15">
      <c r="B35" s="8" t="s">
        <v>198</v>
      </c>
      <c r="E35" s="17">
        <v>-428</v>
      </c>
      <c r="F35" s="17">
        <v>-428</v>
      </c>
      <c r="G35" s="17"/>
      <c r="H35" s="17"/>
      <c r="J35" s="50" t="s">
        <v>22</v>
      </c>
    </row>
    <row r="36" spans="1:10" ht="15">
      <c r="A36" s="8" t="s">
        <v>199</v>
      </c>
      <c r="E36" s="9">
        <v>4461.428</v>
      </c>
      <c r="F36" s="9">
        <v>4478.252</v>
      </c>
      <c r="G36" s="9">
        <v>4923.576</v>
      </c>
      <c r="H36" s="9">
        <v>4938.219</v>
      </c>
      <c r="J36" s="49" t="s">
        <v>22</v>
      </c>
    </row>
    <row r="37" spans="5:8" ht="15">
      <c r="E37" s="9"/>
      <c r="F37" s="9"/>
      <c r="G37" s="9"/>
      <c r="H37" s="9"/>
    </row>
    <row r="38" spans="1:10" ht="15">
      <c r="A38" s="8" t="s">
        <v>200</v>
      </c>
      <c r="E38" s="9">
        <v>3162.93106</v>
      </c>
      <c r="F38" s="9">
        <v>3245.10049</v>
      </c>
      <c r="G38" s="9">
        <v>3919.9733399999996</v>
      </c>
      <c r="H38" s="9">
        <v>4525.63536</v>
      </c>
      <c r="J38" s="49" t="s">
        <v>22</v>
      </c>
    </row>
    <row r="39" spans="1:10" ht="15">
      <c r="A39" s="8" t="s">
        <v>201</v>
      </c>
      <c r="E39" s="17">
        <v>1018.31587</v>
      </c>
      <c r="F39" s="17">
        <v>1018.31587</v>
      </c>
      <c r="G39" s="17">
        <v>1018.31587</v>
      </c>
      <c r="H39" s="17">
        <v>1018.315</v>
      </c>
      <c r="I39" s="9"/>
      <c r="J39" s="49" t="s">
        <v>22</v>
      </c>
    </row>
    <row r="40" spans="1:11" ht="15">
      <c r="A40" s="8" t="s">
        <v>202</v>
      </c>
      <c r="E40" s="52">
        <v>4181.24693</v>
      </c>
      <c r="F40" s="52">
        <v>4263.41636</v>
      </c>
      <c r="G40" s="52">
        <v>4938.28921</v>
      </c>
      <c r="H40" s="52">
        <v>5543.950360000001</v>
      </c>
      <c r="J40" s="53" t="s">
        <v>22</v>
      </c>
      <c r="K40" s="9"/>
    </row>
    <row r="41" spans="5:8" ht="15">
      <c r="E41" s="9"/>
      <c r="F41" s="9"/>
      <c r="H41" s="9"/>
    </row>
    <row r="42" spans="1:6" ht="15">
      <c r="A42" s="8" t="s">
        <v>223</v>
      </c>
      <c r="E42" s="9"/>
      <c r="F42" s="9"/>
    </row>
    <row r="43" spans="1:6" ht="15">
      <c r="A43" s="8" t="s">
        <v>30</v>
      </c>
      <c r="E43" s="9"/>
      <c r="F43" s="9"/>
    </row>
    <row r="44" spans="5:6" ht="15">
      <c r="E44" s="9"/>
      <c r="F44" s="9"/>
    </row>
    <row r="45" spans="5:6" ht="15">
      <c r="E45" s="9"/>
      <c r="F45" s="9"/>
    </row>
  </sheetData>
  <printOptions/>
  <pageMargins left="0.07986111111111112" right="0.07986111111111112" top="0.52" bottom="0.25" header="1.112624460025782E-308" footer="0.25"/>
  <pageSetup blackAndWhite="1" fitToHeight="1" fitToWidth="1" horizontalDpi="600" verticalDpi="600" orientation="portrait" paperSize="9" r:id="rId1"/>
  <headerFooter alignWithMargins="0">
    <oddHeader>&amp;RDRAFT FOR REVIEW PURPOSES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3:H30"/>
  <sheetViews>
    <sheetView workbookViewId="0" topLeftCell="A1">
      <selection activeCell="A1" sqref="A1"/>
    </sheetView>
  </sheetViews>
  <sheetFormatPr defaultColWidth="9.140625" defaultRowHeight="12.75" outlineLevelRow="1"/>
  <cols>
    <col min="1" max="1" width="5.421875" style="57" customWidth="1"/>
    <col min="2" max="2" width="11.421875" style="57" customWidth="1"/>
    <col min="3" max="3" width="9.57421875" style="57" customWidth="1"/>
    <col min="4" max="4" width="7.28125" style="57" customWidth="1"/>
    <col min="5" max="5" width="13.28125" style="58" bestFit="1" customWidth="1"/>
    <col min="6" max="6" width="18.57421875" style="58" bestFit="1" customWidth="1"/>
    <col min="7" max="7" width="20.7109375" style="58" bestFit="1" customWidth="1"/>
    <col min="8" max="8" width="14.57421875" style="59" customWidth="1"/>
    <col min="9" max="10" width="12.00390625" style="57" bestFit="1" customWidth="1"/>
    <col min="11" max="16384" width="11.421875" style="57" customWidth="1"/>
  </cols>
  <sheetData>
    <row r="3" spans="1:2" ht="12.75">
      <c r="A3" s="55" t="s">
        <v>0</v>
      </c>
      <c r="B3" s="56"/>
    </row>
    <row r="4" spans="1:2" ht="12.75">
      <c r="A4" s="55" t="s">
        <v>203</v>
      </c>
      <c r="B4" s="56"/>
    </row>
    <row r="5" spans="1:2" ht="12.75">
      <c r="A5" s="55" t="s">
        <v>2</v>
      </c>
      <c r="B5" s="56"/>
    </row>
    <row r="6" spans="1:8" ht="12.75">
      <c r="A6" s="60"/>
      <c r="H6" s="61"/>
    </row>
    <row r="7" spans="1:8" ht="12.75">
      <c r="A7" s="60"/>
      <c r="E7" s="68"/>
      <c r="F7" s="68" t="s">
        <v>204</v>
      </c>
      <c r="H7" s="68"/>
    </row>
    <row r="8" spans="1:8" ht="12.75">
      <c r="A8" s="60"/>
      <c r="E8" s="68"/>
      <c r="F8" s="68" t="s">
        <v>205</v>
      </c>
      <c r="G8" s="68" t="s">
        <v>206</v>
      </c>
      <c r="H8" s="68"/>
    </row>
    <row r="9" spans="1:8" ht="12.75">
      <c r="A9" s="60"/>
      <c r="E9" s="68" t="s">
        <v>207</v>
      </c>
      <c r="F9" s="68" t="s">
        <v>208</v>
      </c>
      <c r="G9" s="68" t="s">
        <v>208</v>
      </c>
      <c r="H9" s="68" t="s">
        <v>209</v>
      </c>
    </row>
    <row r="10" spans="1:8" ht="12.75">
      <c r="A10" s="60"/>
      <c r="E10" s="68" t="s">
        <v>210</v>
      </c>
      <c r="F10" s="68" t="s">
        <v>207</v>
      </c>
      <c r="G10" s="68" t="s">
        <v>211</v>
      </c>
      <c r="H10" s="68"/>
    </row>
    <row r="11" spans="1:8" ht="12.75">
      <c r="A11" s="60"/>
      <c r="E11" s="68"/>
      <c r="F11" s="68" t="s">
        <v>212</v>
      </c>
      <c r="G11" s="68" t="s">
        <v>213</v>
      </c>
      <c r="H11" s="68"/>
    </row>
    <row r="12" spans="1:8" ht="12.75">
      <c r="A12" s="60"/>
      <c r="E12" s="68" t="s">
        <v>20</v>
      </c>
      <c r="F12" s="68" t="s">
        <v>20</v>
      </c>
      <c r="G12" s="68" t="s">
        <v>20</v>
      </c>
      <c r="H12" s="68" t="s">
        <v>20</v>
      </c>
    </row>
    <row r="13" spans="1:8" ht="12.75">
      <c r="A13" s="60"/>
      <c r="E13" s="68"/>
      <c r="F13" s="68"/>
      <c r="G13" s="68"/>
      <c r="H13" s="68"/>
    </row>
    <row r="14" spans="1:8" ht="12.75">
      <c r="A14" s="57" t="s">
        <v>214</v>
      </c>
      <c r="B14" s="60"/>
      <c r="E14" s="58">
        <v>1500</v>
      </c>
      <c r="F14" s="58">
        <v>0</v>
      </c>
      <c r="G14" s="58">
        <v>356</v>
      </c>
      <c r="H14" s="59">
        <v>1856</v>
      </c>
    </row>
    <row r="15" spans="1:8" ht="12.75">
      <c r="A15" s="69" t="s">
        <v>215</v>
      </c>
      <c r="E15" s="58">
        <v>0</v>
      </c>
      <c r="F15" s="58">
        <v>0</v>
      </c>
      <c r="G15" s="58">
        <v>1304</v>
      </c>
      <c r="H15" s="59">
        <v>1304</v>
      </c>
    </row>
    <row r="16" spans="1:8" ht="12.75">
      <c r="A16" s="69" t="s">
        <v>216</v>
      </c>
      <c r="E16" s="58">
        <v>0</v>
      </c>
      <c r="F16" s="58">
        <v>0</v>
      </c>
      <c r="G16" s="58">
        <v>-856</v>
      </c>
      <c r="H16" s="59">
        <v>-856</v>
      </c>
    </row>
    <row r="17" spans="1:8" ht="12.75">
      <c r="A17" s="69" t="s">
        <v>217</v>
      </c>
      <c r="E17" s="58">
        <v>1780</v>
      </c>
      <c r="F17" s="58">
        <v>0</v>
      </c>
      <c r="G17" s="58">
        <v>0</v>
      </c>
      <c r="H17" s="59">
        <v>1780</v>
      </c>
    </row>
    <row r="18" spans="1:8" ht="12.75">
      <c r="A18" s="69"/>
      <c r="E18" s="71"/>
      <c r="F18" s="71"/>
      <c r="G18" s="71"/>
      <c r="H18" s="71"/>
    </row>
    <row r="19" spans="1:8" ht="12.75">
      <c r="A19" s="69"/>
      <c r="H19" s="58"/>
    </row>
    <row r="20" spans="1:8" ht="12.75">
      <c r="A20" s="69" t="s">
        <v>218</v>
      </c>
      <c r="E20" s="58">
        <v>3280</v>
      </c>
      <c r="F20" s="58">
        <v>0</v>
      </c>
      <c r="G20" s="58">
        <v>804</v>
      </c>
      <c r="H20" s="58">
        <v>4084</v>
      </c>
    </row>
    <row r="21" spans="1:8" ht="12.75">
      <c r="A21" s="69"/>
      <c r="H21" s="58"/>
    </row>
    <row r="22" spans="1:8" ht="12.75">
      <c r="A22" s="69" t="s">
        <v>219</v>
      </c>
      <c r="F22" s="58">
        <v>0</v>
      </c>
      <c r="G22" s="58">
        <v>2874.7627450000005</v>
      </c>
      <c r="H22" s="59">
        <v>2874.7627450000005</v>
      </c>
    </row>
    <row r="23" spans="1:8" ht="12.75">
      <c r="A23" s="69" t="s">
        <v>217</v>
      </c>
      <c r="E23" s="58">
        <v>1000</v>
      </c>
      <c r="F23" s="58">
        <v>3950</v>
      </c>
      <c r="H23" s="59">
        <v>4950</v>
      </c>
    </row>
    <row r="24" spans="1:8" ht="12.75">
      <c r="A24" s="69" t="s">
        <v>220</v>
      </c>
      <c r="F24" s="58">
        <v>-892</v>
      </c>
      <c r="H24" s="59">
        <v>-892</v>
      </c>
    </row>
    <row r="25" spans="1:8" ht="12.75">
      <c r="A25" s="69" t="s">
        <v>216</v>
      </c>
      <c r="G25" s="58">
        <v>-428</v>
      </c>
      <c r="H25" s="59">
        <v>-428</v>
      </c>
    </row>
    <row r="26" spans="5:8" ht="12.75">
      <c r="E26" s="71"/>
      <c r="F26" s="71"/>
      <c r="G26" s="71"/>
      <c r="H26" s="73"/>
    </row>
    <row r="28" spans="5:8" ht="12.75">
      <c r="E28" s="58">
        <v>4280</v>
      </c>
      <c r="F28" s="58">
        <v>3058</v>
      </c>
      <c r="G28" s="58">
        <v>3250.7627450000005</v>
      </c>
      <c r="H28" s="58">
        <v>10588.762745</v>
      </c>
    </row>
    <row r="29" spans="1:8" ht="12.75" hidden="1" outlineLevel="1">
      <c r="A29" s="57" t="s">
        <v>221</v>
      </c>
      <c r="G29" s="58">
        <v>2719.178503999999</v>
      </c>
      <c r="H29" s="59">
        <v>10057.010043999999</v>
      </c>
    </row>
    <row r="30" spans="1:8" ht="12.75" hidden="1" outlineLevel="1">
      <c r="A30" s="57" t="s">
        <v>222</v>
      </c>
      <c r="G30" s="58">
        <v>531.5842410000014</v>
      </c>
      <c r="H30" s="58">
        <v>531.7527010000013</v>
      </c>
    </row>
    <row r="31" ht="12.75" collapsed="1"/>
  </sheetData>
  <printOptions/>
  <pageMargins left="0.07986111111111112" right="0.07986111111111112" top="0.52" bottom="0.25" header="1.112624460025782E-308" footer="0.25"/>
  <pageSetup blackAndWhite="1" fitToHeight="1" fitToWidth="1" horizontalDpi="600" verticalDpi="600" orientation="portrait" paperSize="9" r:id="rId1"/>
  <headerFooter alignWithMargins="0">
    <oddHeader>&amp;RDRAFT FOR REVIEW PURPOSES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global 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miss</dc:creator>
  <cp:keywords/>
  <dc:description/>
  <cp:lastModifiedBy>Rubanesan</cp:lastModifiedBy>
  <cp:lastPrinted>2004-02-26T02:35:31Z</cp:lastPrinted>
  <dcterms:created xsi:type="dcterms:W3CDTF">2004-02-09T06:26:45Z</dcterms:created>
  <dcterms:modified xsi:type="dcterms:W3CDTF">2004-02-26T04:04:37Z</dcterms:modified>
  <cp:category/>
  <cp:version/>
  <cp:contentType/>
  <cp:contentStatus/>
</cp:coreProperties>
</file>